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КПК0913111" sheetId="1" r:id="rId1"/>
  </sheets>
  <definedNames>
    <definedName name="Print_Area_0_0" localSheetId="0">КПК0913111!$A$1:$BM$116</definedName>
    <definedName name="_xlnm.Print_Area" localSheetId="0">КПК0913111!$A$1:$BL$133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E122" i="1"/>
  <c r="BE118"/>
  <c r="A114"/>
  <c r="BE113"/>
  <c r="BE112"/>
  <c r="BE111"/>
  <c r="BE110"/>
  <c r="BE109"/>
  <c r="BE108"/>
  <c r="BE107"/>
  <c r="BE105"/>
  <c r="AO103"/>
  <c r="BE103" s="1"/>
  <c r="BE101"/>
  <c r="BE100"/>
  <c r="BE99"/>
  <c r="BE98"/>
  <c r="BE96"/>
  <c r="BE94"/>
  <c r="BE93"/>
  <c r="BE92"/>
  <c r="BE91"/>
  <c r="BE90"/>
  <c r="BE89"/>
  <c r="BE88"/>
  <c r="BE87"/>
  <c r="BE86"/>
  <c r="BE85"/>
  <c r="BE84"/>
  <c r="BE83"/>
  <c r="BE82"/>
  <c r="BE81"/>
  <c r="BE80"/>
  <c r="AW80"/>
  <c r="AO80"/>
  <c r="AO104" s="1"/>
  <c r="BE104" s="1"/>
  <c r="AJ73"/>
  <c r="AB73"/>
  <c r="AR73" s="1"/>
  <c r="AR72"/>
  <c r="AJ72"/>
  <c r="AK64"/>
  <c r="AK65" s="1"/>
  <c r="D64"/>
  <c r="AK63"/>
  <c r="AC63"/>
  <c r="AC65" s="1"/>
  <c r="AS65" s="1"/>
  <c r="I23"/>
  <c r="U22" s="1"/>
  <c r="AS63" l="1"/>
  <c r="AS64"/>
  <c r="AW116"/>
  <c r="AW120" l="1"/>
  <c r="BE120" s="1"/>
  <c r="BE116"/>
</calcChain>
</file>

<file path=xl/sharedStrings.xml><?xml version="1.0" encoding="utf-8"?>
<sst xmlns="http://schemas.openxmlformats.org/spreadsheetml/2006/main" count="224" uniqueCount="136">
  <si>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</si>
  <si>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</si>
  <si>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Служба у справах дiтей Лиманської мiської ради Донецької областi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</si>
  <si>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</si>
  <si>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</si>
  <si>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</si>
  <si>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</si>
  <si>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</si>
  <si>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0900000</t>
  </si>
  <si>
    <t>36167025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</si>
  <si>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</si>
  <si>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</si>
  <si>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</si>
  <si>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</si>
  <si>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0910000</t>
  </si>
  <si>
    <t xml:space="preserve">(найменування відповідального виконавця)                        </t>
  </si>
  <si>
    <t>3.</t>
  </si>
  <si>
    <t>0913111</t>
  </si>
  <si>
    <t>3111</t>
  </si>
  <si>
    <t>1040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</si>
  <si>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</si>
  <si>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05501000000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</si>
  <si>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</si>
  <si>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</si>
  <si>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</si>
  <si>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</si>
  <si>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</si>
  <si>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</si>
  <si>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</si>
  <si>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</si>
  <si>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</si>
  <si>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</si>
  <si>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 xml:space="preserve">Конституція України (Закон України від 28.06.2019р. №254/96) (зі змінами); Бюджетний кодекс України (Закон від 08.07.2010 №2456-V)  (зі змінами); Цивільний Кодекс України (зі змінами); 
Закон України "Про Державний бюджет України на 2021 рік" від 15.12.2020 року №1082-IX; 
Закон України від 13.01.2005 №2342-IV "Про забезпечення  організаційно-правових умов соціального захисту дітей-сиріт та дітей, позбавлених батьківського піклування" (зі змінами), 
 Наказ МФУ від 06.06.2012 №687 "Про затвердження Інструкції з підготовки бюджетних запитів" (зі змінами),
 Наказ міністерства охорони здоров'я "Про забезпечення якості медичного обслуговування та надання медичних послуг" (зі змінами); 
Постанова КМУ від 28.01.2004р. №87 "Про затвердження  Типового положення про центр соціально-психологічної реабілітації дітей" (зі змінами);
 Постанова КМУ від 22.11.2004 №1591 "Про затвердження норм харчування у навчальних та оздоровчих  закладах" (зі змінами);
 Рішення Лиманської міської ради "Про затвердження Положення про центр соціально-психологічної реабілітації дітей міста Лиман Донецької області у новій редакції";
Рішення міської ради від 24.12.2020 № 8/3-75 "Про бюджет Лиманської  міської територіальної громади  на 2021 рік"
Довідка про зміни до кошторису на 2021 рік №1 від 20.01.2021р.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</si>
  <si>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Довідка про зміни до кошторису  на 2021 рік №3 від 22.02.2021 р.</t>
  </si>
  <si>
    <t>Рішення міської ради від 18.02.2021 року №8/5-653 «Про внесення змін до рішення міської ради від 24.12.2020 № 8/3-75 «Про бюджет Лиманської міської територіальної громади на 2021 рік»</t>
  </si>
  <si>
    <t>Довідка про зміни до кошторису  на 2021 рік №6 від 22.03.2021 р.</t>
  </si>
  <si>
    <t>Довідка про зміни до кошторису  на 2021 рік №8 від 20.04.2021 р.</t>
  </si>
  <si>
    <t>Довідка про зміни до кошторису  на 2021 рік №10 від 20.05.2021 р.</t>
  </si>
  <si>
    <t>Довідка про зміни до кошторису  на 2021 рік №11 від 18.06.2021 р.</t>
  </si>
  <si>
    <t>Довідка про зміни до кошторису  на 2021 рік №12 від 20.07.2021 р.</t>
  </si>
  <si>
    <t>Довідка про зміни до річного розпису бюджету на 2021 рік №302 від 22.07.2021 р.</t>
  </si>
  <si>
    <t>Довідка про зміни до річного розпису бюджету на 2021 рік №303 від 22.07.2021 р.</t>
  </si>
  <si>
    <t xml:space="preserve">Розпорядження міського голови № 264 від 22.07.2021 р. </t>
  </si>
  <si>
    <t>Довідка про зміни до кошторису  на 2021 рік №16 від 19.08.2021 р.</t>
  </si>
  <si>
    <t>Рішення міської ради від 19.08.2021 року №8/13-1773 «Про внесення змін до рішення міської ради від 24.12.2020 №8/3-72 «Про затвердження Програми економічного і соціального розвитку Лиманської об'єднаної територіальної громади  на 2021 рік»</t>
  </si>
  <si>
    <t>Рішення міської ради від 16.09.2021 року №8/14-1983 «Про внесення змін до рішення міської ради від 24.12.2020 №8/3-75 «Про бюджет Лиманської міської територіальної громади на 2021 рік»</t>
  </si>
  <si>
    <t>Довідка про зміни до кошторису  на 2021 рік №17 від 20.09.2021 р.</t>
  </si>
  <si>
    <t>Довідка про зміни до кошторису  на 2021 рік №20 від 20.10.2021 р.</t>
  </si>
  <si>
    <t>Довідка про зміни до кошторису  на 2021 рік №22 від 22.11.2021 р.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</si>
  <si>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</si>
  <si>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</si>
  <si>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</si>
  <si>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</si>
  <si>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</si>
  <si>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</si>
  <si>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Створення сприятливих умов для забезпечення  перебування дітей віком від 3 до 18 років, які опинились у складних життєвих обставинах, надання їм комплексної соціальної, психологічної, педагогічної, медичної, правової та інших видів допомоги.</t>
  </si>
  <si>
    <t>s4.6</t>
  </si>
  <si>
    <t>7. Мета бюджетної програми</t>
  </si>
  <si>
    <t>Забезпечення надання соціальних послуг дітям, які опинились у складних життєвих обставинах та забезпечення соціально-правового захисту дітей</t>
  </si>
  <si>
    <t>8. Завдання бюджетної програми</t>
  </si>
  <si>
    <t>Завдання</t>
  </si>
  <si>
    <t>Надання дітям віком від 3 до 18 років, які опинились у складних життєвих обставинах, комплексної соціальної, психологічної, педагогічної, медичної, правової та інших видів допомоги центрами соціально-психологічної реабілітації дітей</t>
  </si>
  <si>
    <t>p4.7</t>
  </si>
  <si>
    <t>Поліпшення матеріально-технічної бази ЦСПРД м. Лиман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</si>
  <si>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</si>
  <si>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</si>
  <si>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</si>
  <si>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</si>
  <si>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</si>
  <si>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</si>
  <si>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Надання дітям віком від 3 до 18 років, які опинилися у складних життєвих обставинах, комплексної соціальної, психологічної, педагогічної, медичної, правової та інших видів допомоги центрами соціально-психологічної реабілітації дітей.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</si>
  <si>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</si>
  <si>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</si>
  <si>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</si>
  <si>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</si>
  <si>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</si>
  <si>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Програма економічного і соціального розвитку Лиманської об'єднаної територіальної громади на 2021рік, 2.19 «Захист прав дітей-сиріт та дітей, позбавлених батьківського піклування»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</si>
  <si>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</si>
  <si>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</si>
  <si>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</si>
  <si>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</si>
  <si>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</si>
  <si>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</si>
  <si>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p4.10</t>
  </si>
  <si>
    <t>затрат</t>
  </si>
  <si>
    <t>s4.10</t>
  </si>
  <si>
    <t>Обсяг видатків</t>
  </si>
  <si>
    <t>грн.</t>
  </si>
  <si>
    <t>кошторис</t>
  </si>
  <si>
    <t>Кількість штатних працівників у центрах соціально-психологічної реабілітації для дітей</t>
  </si>
  <si>
    <t>осіб</t>
  </si>
  <si>
    <t>штатний розпис</t>
  </si>
  <si>
    <t>жіночої статі</t>
  </si>
  <si>
    <t>чоловічої статі</t>
  </si>
  <si>
    <t xml:space="preserve"> Педагогічний персонал</t>
  </si>
  <si>
    <t>чоловічої статі .</t>
  </si>
  <si>
    <t xml:space="preserve"> Медичний персонал</t>
  </si>
  <si>
    <t>жіночої статі.</t>
  </si>
  <si>
    <t xml:space="preserve"> Обслуговуючий персонал</t>
  </si>
  <si>
    <t xml:space="preserve"> Інші</t>
  </si>
  <si>
    <t>Кількість центрів соціально-психологічної реабілітації для дітей</t>
  </si>
  <si>
    <t>од.</t>
  </si>
  <si>
    <t>положення про центр</t>
  </si>
  <si>
    <t xml:space="preserve"> Кількість місць</t>
  </si>
  <si>
    <t>продукту</t>
  </si>
  <si>
    <t>Кількість осіб, які перебували протягом року у центрах соціально-психологічної реабілітації для дітей при тривалому (стаціонарному) перебуванні</t>
  </si>
  <si>
    <t>дівчаток</t>
  </si>
  <si>
    <t>журнал обліку вихованців</t>
  </si>
  <si>
    <t>хлопчиків</t>
  </si>
  <si>
    <t>Кількість соціальних послуг, наданих центром при тривалому (стаціонарному) перебуванні</t>
  </si>
  <si>
    <t>ефективності</t>
  </si>
  <si>
    <t>Середньорічні витрати на одне місце в центрах соціально-психологічної реабілітації для дітей</t>
  </si>
  <si>
    <t>Розрахунок</t>
  </si>
  <si>
    <t>Середні витрати на надання однієї соціальної послуги</t>
  </si>
  <si>
    <t>розрахунок витрат</t>
  </si>
  <si>
    <t>Середньомісячна заробітна плата працівників центрів соціально-психологічної реабілітації для дітей</t>
  </si>
  <si>
    <t>якості</t>
  </si>
  <si>
    <t>Кількість дітей, повернутих в сім 'ї протягом року</t>
  </si>
  <si>
    <t>Кількість дітей-сиріт та дітей позбавлених батьківського піклування, влаштовані у сім'ї України протягом року, в т.ч.</t>
  </si>
  <si>
    <t>Прогнозований відсоток виконання завдання щодо облаштування центру соціально-психологічної реабілітації дітей</t>
  </si>
  <si>
    <t>відс.</t>
  </si>
  <si>
    <t>Кількість одиниць придбаного приладдя, інвентаря і предметів довгострокового користування</t>
  </si>
  <si>
    <t>шт</t>
  </si>
  <si>
    <t>розрахунок</t>
  </si>
  <si>
    <t>Середні витрати на придбання спортивного майданчика, дивану, акустичної колонки та праски</t>
  </si>
  <si>
    <t>Прогнозований відсоток виконання даного завдання затвердженого програмою</t>
  </si>
  <si>
    <t>%</t>
  </si>
  <si>
    <t>Начальник</t>
  </si>
  <si>
    <t>Сергій ГОЛЄВ</t>
  </si>
  <si>
    <t>(підпис)</t>
  </si>
  <si>
    <t>(ініціали/ініціал, прізвище)</t>
  </si>
  <si>
    <t>ПОГОДЖЕНО:</t>
  </si>
  <si>
    <t>Начальник фінансового управління  Лиманської міської ради</t>
  </si>
  <si>
    <t>Тетяна ПИЛИПЕНКО</t>
  </si>
  <si>
    <t>(Дата погодження)</t>
  </si>
  <si>
    <t>М.П.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</si>
</sst>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00"/>
    <numFmt numFmtId="166" formatCode="#0.00"/>
  </numFmts>
  <fonts count="17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1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3" fontId="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wrapText="1"/>
    </xf>
  </cellXfs>
  <cellStyles count="1">
    <cellStyle name="Обычный" xfId="0" builtinId="0"/>
  </cellStyles>
  <dxfs count="17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33"/>
  <sheetViews>
    <sheetView tabSelected="1" view="pageBreakPreview" zoomScaleNormal="110" workbookViewId="0">
      <selection activeCell="AO4" sqref="AO4:BJ4"/>
    </sheetView>
  </sheetViews>
  <sheetFormatPr defaultRowHeight="15"/>
  <cols>
    <col min="1" max="5" width="2.85546875" style="14" customWidth="1"/>
    <col min="6" max="6" width="4.28515625" style="14" customWidth="1"/>
    <col min="7" max="43" width="2.85546875" style="14" customWidth="1"/>
    <col min="44" max="44" width="3.7109375" style="14" customWidth="1"/>
    <col min="45" max="54" width="2.85546875" style="14" customWidth="1"/>
    <col min="55" max="55" width="3.5703125" style="14" customWidth="1"/>
    <col min="56" max="65" width="2.85546875" style="14" customWidth="1"/>
    <col min="66" max="77" width="3" style="14" customWidth="1"/>
    <col min="78" max="78" width="4.5703125" style="14" customWidth="1"/>
    <col min="79" max="79" width="5.28515625" style="14" hidden="1" customWidth="1"/>
    <col min="80" max="1025" width="9.140625" style="14" customWidth="1"/>
  </cols>
  <sheetData>
    <row r="1" spans="1:77" ht="44.25" customHeight="1">
      <c r="AO1" s="13" t="s">
        <v>0</v>
      </c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77" ht="15.95" customHeight="1">
      <c r="AO2" s="12" t="s">
        <v>1</v>
      </c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spans="1:77" ht="15" customHeight="1">
      <c r="AO3" s="11" t="s">
        <v>2</v>
      </c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77" ht="32.1" customHeight="1">
      <c r="AO4" s="86" t="s">
        <v>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5"/>
      <c r="BL4" s="85"/>
    </row>
    <row r="5" spans="1:77">
      <c r="AO5" s="10" t="s">
        <v>3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77" ht="7.5" customHeight="1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>
      <c r="AO7" s="8"/>
      <c r="AP7" s="8"/>
      <c r="AQ7" s="8"/>
      <c r="AR7" s="8"/>
      <c r="AS7" s="8"/>
      <c r="AT7" s="8"/>
      <c r="AU7" s="8"/>
      <c r="AV7" s="14" t="s">
        <v>4</v>
      </c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77">
      <c r="AO8" s="15"/>
      <c r="AP8" s="15"/>
      <c r="AQ8" s="15"/>
      <c r="AR8" s="15"/>
      <c r="AS8" s="15"/>
      <c r="AT8" s="15"/>
      <c r="AU8" s="15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6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77" ht="15.75" customHeight="1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77" ht="6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77" ht="14.25" customHeight="1">
      <c r="A13" s="18" t="s">
        <v>7</v>
      </c>
      <c r="B13" s="5" t="s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19"/>
      <c r="N13" s="4" t="s">
        <v>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20"/>
      <c r="AU13" s="5" t="s">
        <v>9</v>
      </c>
      <c r="AV13" s="5"/>
      <c r="AW13" s="5"/>
      <c r="AX13" s="5"/>
      <c r="AY13" s="5"/>
      <c r="AZ13" s="5"/>
      <c r="BA13" s="5"/>
      <c r="BB13" s="5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ht="24" customHeight="1">
      <c r="A14" s="21"/>
      <c r="B14" s="3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21"/>
      <c r="N14" s="2" t="s">
        <v>11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1"/>
      <c r="AU14" s="3" t="s">
        <v>12</v>
      </c>
      <c r="AV14" s="3"/>
      <c r="AW14" s="3"/>
      <c r="AX14" s="3"/>
      <c r="AY14" s="3"/>
      <c r="AZ14" s="3"/>
      <c r="BA14" s="3"/>
      <c r="BB14" s="3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>
      <c r="BE15" s="22"/>
      <c r="BF15" s="22"/>
      <c r="BG15" s="22"/>
      <c r="BH15" s="22"/>
      <c r="BI15" s="22"/>
      <c r="BJ15" s="22"/>
      <c r="BK15" s="22"/>
      <c r="BL15" s="22"/>
    </row>
    <row r="16" spans="1:77" ht="15" customHeight="1">
      <c r="A16" s="23" t="s">
        <v>13</v>
      </c>
      <c r="B16" s="5" t="s">
        <v>14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19"/>
      <c r="N16" s="4" t="s">
        <v>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20"/>
      <c r="AU16" s="5" t="s">
        <v>9</v>
      </c>
      <c r="AV16" s="5"/>
      <c r="AW16" s="5"/>
      <c r="AX16" s="5"/>
      <c r="AY16" s="5"/>
      <c r="AZ16" s="5"/>
      <c r="BA16" s="5"/>
      <c r="BB16" s="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</row>
    <row r="17" spans="1:79" ht="24" customHeight="1">
      <c r="A17" s="27"/>
      <c r="B17" s="3" t="s">
        <v>10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21"/>
      <c r="N17" s="2" t="s">
        <v>15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1"/>
      <c r="AU17" s="3" t="s">
        <v>12</v>
      </c>
      <c r="AV17" s="3"/>
      <c r="AW17" s="3"/>
      <c r="AX17" s="3"/>
      <c r="AY17" s="3"/>
      <c r="AZ17" s="3"/>
      <c r="BA17" s="3"/>
      <c r="BB17" s="3"/>
      <c r="BC17" s="28"/>
      <c r="BD17" s="28"/>
      <c r="BE17" s="28"/>
      <c r="BF17" s="28"/>
      <c r="BG17" s="28"/>
      <c r="BH17" s="28"/>
      <c r="BI17" s="28"/>
      <c r="BJ17" s="28"/>
      <c r="BK17" s="29"/>
      <c r="BL17" s="28"/>
      <c r="BM17" s="26"/>
      <c r="BN17" s="26"/>
      <c r="BO17" s="26"/>
      <c r="BP17" s="28"/>
      <c r="BQ17" s="28"/>
      <c r="BR17" s="28"/>
      <c r="BS17" s="28"/>
      <c r="BT17" s="28"/>
      <c r="BU17" s="28"/>
      <c r="BV17" s="28"/>
      <c r="BW17" s="28"/>
    </row>
    <row r="19" spans="1:79" ht="57" customHeight="1">
      <c r="A19" s="18" t="s">
        <v>16</v>
      </c>
      <c r="B19" s="5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N19" s="5" t="s">
        <v>18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4"/>
      <c r="AA19" s="5" t="s">
        <v>19</v>
      </c>
      <c r="AB19" s="5"/>
      <c r="AC19" s="5"/>
      <c r="AD19" s="5"/>
      <c r="AE19" s="5"/>
      <c r="AF19" s="5"/>
      <c r="AG19" s="5"/>
      <c r="AH19" s="5"/>
      <c r="AI19" s="5"/>
      <c r="AJ19" s="24"/>
      <c r="AK19" s="1" t="s">
        <v>20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24"/>
      <c r="BE19" s="5" t="s">
        <v>21</v>
      </c>
      <c r="BF19" s="5"/>
      <c r="BG19" s="5"/>
      <c r="BH19" s="5"/>
      <c r="BI19" s="5"/>
      <c r="BJ19" s="5"/>
      <c r="BK19" s="5"/>
      <c r="BL19" s="5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25.5" customHeight="1">
      <c r="B20" s="3" t="s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N20" s="3" t="s">
        <v>22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8"/>
      <c r="AA20" s="52" t="s">
        <v>23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3" t="s">
        <v>24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8"/>
      <c r="BE20" s="3" t="s">
        <v>25</v>
      </c>
      <c r="BF20" s="3"/>
      <c r="BG20" s="3"/>
      <c r="BH20" s="3"/>
      <c r="BI20" s="3"/>
      <c r="BJ20" s="3"/>
      <c r="BK20" s="3"/>
      <c r="BL20" s="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pans="1:79" ht="30.75" customHeight="1">
      <c r="A22" s="54" t="s">
        <v>26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f>AS22+I23</f>
        <v>7794953</v>
      </c>
      <c r="V22" s="55"/>
      <c r="W22" s="55"/>
      <c r="X22" s="55"/>
      <c r="Y22" s="55"/>
      <c r="Z22" s="55"/>
      <c r="AA22" s="55"/>
      <c r="AB22" s="55"/>
      <c r="AC22" s="55"/>
      <c r="AD22" s="55"/>
      <c r="AE22" s="56" t="s">
        <v>27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5">
        <v>7502367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7" t="s">
        <v>28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>
      <c r="A23" s="57" t="s">
        <v>29</v>
      </c>
      <c r="B23" s="57"/>
      <c r="C23" s="57"/>
      <c r="D23" s="57"/>
      <c r="E23" s="57"/>
      <c r="F23" s="57"/>
      <c r="G23" s="57"/>
      <c r="H23" s="57"/>
      <c r="I23" s="55">
        <f>915423-702043+54143-1+24064+1000</f>
        <v>292586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7" t="s">
        <v>30</v>
      </c>
      <c r="U23" s="57"/>
      <c r="V23" s="57"/>
      <c r="W23" s="57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4"/>
      <c r="BE23" s="34"/>
      <c r="BF23" s="34"/>
      <c r="BG23" s="34"/>
      <c r="BH23" s="34"/>
      <c r="BI23" s="34"/>
      <c r="BJ23" s="30"/>
      <c r="BK23" s="30"/>
      <c r="BL23" s="30"/>
    </row>
    <row r="24" spans="1:79" ht="12.75" customHeight="1">
      <c r="A24" s="35"/>
      <c r="B24" s="35"/>
      <c r="C24" s="35"/>
      <c r="D24" s="35"/>
      <c r="E24" s="35"/>
      <c r="F24" s="35"/>
      <c r="G24" s="35"/>
      <c r="H24" s="35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5"/>
      <c r="U24" s="35"/>
      <c r="V24" s="35"/>
      <c r="W24" s="35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4"/>
      <c r="BE24" s="34"/>
      <c r="BF24" s="34"/>
      <c r="BG24" s="34"/>
      <c r="BH24" s="34"/>
      <c r="BI24" s="34"/>
      <c r="BJ24" s="30"/>
      <c r="BK24" s="30"/>
      <c r="BL24" s="30"/>
    </row>
    <row r="25" spans="1:79" ht="15.75" customHeight="1">
      <c r="A25" s="12" t="s">
        <v>31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7.5" customHeight="1">
      <c r="A26" s="58" t="s">
        <v>32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8.75" customHeight="1">
      <c r="A27" s="58" t="s">
        <v>33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32.25" customHeight="1">
      <c r="A28" s="59" t="s">
        <v>34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8.75" customHeight="1">
      <c r="A29" s="58" t="s">
        <v>35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8.75" customHeight="1">
      <c r="A30" s="58" t="s">
        <v>36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ht="18.75" customHeight="1">
      <c r="A31" s="58" t="s">
        <v>37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2" spans="1:79" ht="18.75" customHeight="1">
      <c r="A32" s="58" t="s">
        <v>38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18.75" customHeight="1">
      <c r="A33" s="58" t="s">
        <v>39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8.75" customHeight="1">
      <c r="A34" s="58" t="s">
        <v>40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8.75" customHeight="1">
      <c r="A35" s="58" t="s">
        <v>41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8.75" customHeight="1">
      <c r="A36" s="58" t="s">
        <v>42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8.75" customHeight="1">
      <c r="A37" s="58" t="s">
        <v>43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30" customHeight="1">
      <c r="A38" s="59" t="s">
        <v>44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</row>
    <row r="39" spans="1:79" ht="33" customHeight="1">
      <c r="A39" s="59" t="s">
        <v>45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</row>
    <row r="40" spans="1:79" ht="18.75" customHeight="1">
      <c r="A40" s="58" t="s">
        <v>46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</row>
    <row r="41" spans="1:79" ht="18.75" customHeight="1">
      <c r="A41" s="59" t="s">
        <v>47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</row>
    <row r="42" spans="1:79" ht="18.75" customHeight="1">
      <c r="A42" s="59" t="s">
        <v>48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</row>
    <row r="43" spans="1:79" ht="15.75" customHeight="1">
      <c r="A43" s="57" t="s">
        <v>49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1:79" ht="27.75" customHeight="1">
      <c r="A44" s="60" t="s">
        <v>50</v>
      </c>
      <c r="B44" s="60"/>
      <c r="C44" s="60"/>
      <c r="D44" s="60"/>
      <c r="E44" s="60"/>
      <c r="F44" s="60"/>
      <c r="G44" s="60" t="s">
        <v>51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</row>
    <row r="45" spans="1:79" ht="15.75" hidden="1">
      <c r="A45" s="61">
        <v>1</v>
      </c>
      <c r="B45" s="61"/>
      <c r="C45" s="61"/>
      <c r="D45" s="61"/>
      <c r="E45" s="61"/>
      <c r="F45" s="61"/>
      <c r="G45" s="60">
        <v>2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</row>
    <row r="46" spans="1:79" ht="10.5" hidden="1" customHeight="1">
      <c r="A46" s="62" t="s">
        <v>52</v>
      </c>
      <c r="B46" s="62"/>
      <c r="C46" s="62"/>
      <c r="D46" s="62"/>
      <c r="E46" s="62"/>
      <c r="F46" s="62"/>
      <c r="G46" s="63" t="s">
        <v>53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CA46" s="14" t="s">
        <v>54</v>
      </c>
    </row>
    <row r="47" spans="1:79" ht="25.5" customHeight="1">
      <c r="A47" s="62">
        <v>1</v>
      </c>
      <c r="B47" s="62"/>
      <c r="C47" s="62"/>
      <c r="D47" s="62"/>
      <c r="E47" s="62"/>
      <c r="F47" s="62"/>
      <c r="G47" s="64" t="s">
        <v>55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CA47" s="14" t="s">
        <v>56</v>
      </c>
    </row>
    <row r="48" spans="1:79" ht="12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95" customHeight="1">
      <c r="A49" s="57" t="s">
        <v>57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</row>
    <row r="50" spans="1:79" ht="15.95" customHeight="1">
      <c r="A50" s="65" t="s">
        <v>58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</row>
    <row r="51" spans="1:79" ht="12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15.75" customHeight="1">
      <c r="A52" s="57" t="s">
        <v>59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24" customHeight="1">
      <c r="A53" s="60" t="s">
        <v>50</v>
      </c>
      <c r="B53" s="60"/>
      <c r="C53" s="60"/>
      <c r="D53" s="60"/>
      <c r="E53" s="60"/>
      <c r="F53" s="60"/>
      <c r="G53" s="60" t="s">
        <v>60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15.75">
      <c r="A54" s="61">
        <v>1</v>
      </c>
      <c r="B54" s="61"/>
      <c r="C54" s="61"/>
      <c r="D54" s="61"/>
      <c r="E54" s="61"/>
      <c r="F54" s="61"/>
      <c r="G54" s="60">
        <v>2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</row>
    <row r="55" spans="1:79" ht="27.95" customHeight="1">
      <c r="A55" s="62">
        <v>1</v>
      </c>
      <c r="B55" s="62"/>
      <c r="C55" s="62"/>
      <c r="D55" s="62"/>
      <c r="E55" s="62"/>
      <c r="F55" s="62"/>
      <c r="G55" s="64" t="s">
        <v>61</v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CA55" s="14" t="s">
        <v>62</v>
      </c>
    </row>
    <row r="56" spans="1:79" ht="19.5" customHeight="1">
      <c r="A56" s="62">
        <v>2</v>
      </c>
      <c r="B56" s="62"/>
      <c r="C56" s="62"/>
      <c r="D56" s="62"/>
      <c r="E56" s="62"/>
      <c r="F56" s="62"/>
      <c r="G56" s="63" t="s">
        <v>63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CA56" s="14" t="s">
        <v>64</v>
      </c>
    </row>
    <row r="57" spans="1:79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</row>
    <row r="58" spans="1:79" ht="15.75" customHeight="1">
      <c r="A58" s="57" t="s">
        <v>65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</row>
    <row r="59" spans="1:79" ht="1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40"/>
      <c r="BB59" s="40"/>
      <c r="BC59" s="40"/>
      <c r="BD59" s="40"/>
      <c r="BE59" s="40"/>
      <c r="BF59" s="40"/>
      <c r="BG59" s="40"/>
      <c r="BH59" s="40"/>
      <c r="BI59" s="41"/>
      <c r="BJ59" s="41"/>
      <c r="BK59" s="41"/>
      <c r="BL59" s="41"/>
    </row>
    <row r="60" spans="1:79" ht="15.95" customHeight="1">
      <c r="A60" s="61" t="s">
        <v>50</v>
      </c>
      <c r="B60" s="61"/>
      <c r="C60" s="61"/>
      <c r="D60" s="61" t="s">
        <v>66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 t="s">
        <v>67</v>
      </c>
      <c r="AD60" s="61"/>
      <c r="AE60" s="61"/>
      <c r="AF60" s="61"/>
      <c r="AG60" s="61"/>
      <c r="AH60" s="61"/>
      <c r="AI60" s="61"/>
      <c r="AJ60" s="61"/>
      <c r="AK60" s="61" t="s">
        <v>68</v>
      </c>
      <c r="AL60" s="61"/>
      <c r="AM60" s="61"/>
      <c r="AN60" s="61"/>
      <c r="AO60" s="61"/>
      <c r="AP60" s="61"/>
      <c r="AQ60" s="61"/>
      <c r="AR60" s="61"/>
      <c r="AS60" s="61" t="s">
        <v>69</v>
      </c>
      <c r="AT60" s="61"/>
      <c r="AU60" s="61"/>
      <c r="AV60" s="61"/>
      <c r="AW60" s="61"/>
      <c r="AX60" s="61"/>
      <c r="AY60" s="61"/>
      <c r="AZ60" s="61"/>
      <c r="BA60" s="42"/>
      <c r="BB60" s="42"/>
      <c r="BC60" s="42"/>
      <c r="BD60" s="42"/>
      <c r="BE60" s="42"/>
      <c r="BF60" s="42"/>
      <c r="BG60" s="42"/>
      <c r="BH60" s="42"/>
    </row>
    <row r="61" spans="1:79" ht="29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42"/>
      <c r="BB61" s="42"/>
      <c r="BC61" s="42"/>
      <c r="BD61" s="42"/>
      <c r="BE61" s="42"/>
      <c r="BF61" s="42"/>
      <c r="BG61" s="42"/>
      <c r="BH61" s="42"/>
    </row>
    <row r="62" spans="1:79" ht="15.75">
      <c r="A62" s="61">
        <v>1</v>
      </c>
      <c r="B62" s="61"/>
      <c r="C62" s="61"/>
      <c r="D62" s="61">
        <v>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>
        <v>3</v>
      </c>
      <c r="AD62" s="61"/>
      <c r="AE62" s="61"/>
      <c r="AF62" s="61"/>
      <c r="AG62" s="61"/>
      <c r="AH62" s="61"/>
      <c r="AI62" s="61"/>
      <c r="AJ62" s="61"/>
      <c r="AK62" s="61">
        <v>4</v>
      </c>
      <c r="AL62" s="61"/>
      <c r="AM62" s="61"/>
      <c r="AN62" s="61"/>
      <c r="AO62" s="61"/>
      <c r="AP62" s="61"/>
      <c r="AQ62" s="61"/>
      <c r="AR62" s="61"/>
      <c r="AS62" s="61">
        <v>5</v>
      </c>
      <c r="AT62" s="61"/>
      <c r="AU62" s="61"/>
      <c r="AV62" s="61"/>
      <c r="AW62" s="61"/>
      <c r="AX62" s="61"/>
      <c r="AY62" s="61"/>
      <c r="AZ62" s="61"/>
      <c r="BA62" s="42"/>
      <c r="BB62" s="42"/>
      <c r="BC62" s="42"/>
      <c r="BD62" s="42"/>
      <c r="BE62" s="42"/>
      <c r="BF62" s="42"/>
      <c r="BG62" s="42"/>
      <c r="BH62" s="42"/>
    </row>
    <row r="63" spans="1:79" s="45" customFormat="1" ht="41.25" customHeight="1">
      <c r="A63" s="62">
        <v>1</v>
      </c>
      <c r="B63" s="62"/>
      <c r="C63" s="62"/>
      <c r="D63" s="64" t="s">
        <v>70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7">
        <f>7209707+292660</f>
        <v>7502367</v>
      </c>
      <c r="AD63" s="67"/>
      <c r="AE63" s="67"/>
      <c r="AF63" s="67"/>
      <c r="AG63" s="67"/>
      <c r="AH63" s="67"/>
      <c r="AI63" s="67"/>
      <c r="AJ63" s="67"/>
      <c r="AK63" s="67">
        <f>104665+2078+54142+24064+1000</f>
        <v>185949</v>
      </c>
      <c r="AL63" s="67"/>
      <c r="AM63" s="67"/>
      <c r="AN63" s="67"/>
      <c r="AO63" s="67"/>
      <c r="AP63" s="67"/>
      <c r="AQ63" s="67"/>
      <c r="AR63" s="67"/>
      <c r="AS63" s="67">
        <f>AC63+AK63</f>
        <v>7688316</v>
      </c>
      <c r="AT63" s="67"/>
      <c r="AU63" s="67"/>
      <c r="AV63" s="67"/>
      <c r="AW63" s="67"/>
      <c r="AX63" s="67"/>
      <c r="AY63" s="67"/>
      <c r="AZ63" s="67"/>
      <c r="BA63" s="43"/>
      <c r="BB63" s="44"/>
      <c r="BC63" s="44"/>
      <c r="BD63" s="44"/>
      <c r="BE63" s="44"/>
      <c r="BF63" s="44"/>
      <c r="BG63" s="44"/>
      <c r="BH63" s="44"/>
      <c r="CA63" s="45" t="s">
        <v>71</v>
      </c>
    </row>
    <row r="64" spans="1:79" ht="16.5" customHeight="1">
      <c r="A64" s="62">
        <v>2</v>
      </c>
      <c r="B64" s="62"/>
      <c r="C64" s="62"/>
      <c r="D64" s="64" t="str">
        <f>G56</f>
        <v>Поліпшення матеріально-технічної бази ЦСПРД м. Лиман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7">
        <v>0</v>
      </c>
      <c r="AD64" s="67"/>
      <c r="AE64" s="67"/>
      <c r="AF64" s="67"/>
      <c r="AG64" s="67"/>
      <c r="AH64" s="67"/>
      <c r="AI64" s="67"/>
      <c r="AJ64" s="67"/>
      <c r="AK64" s="67">
        <f>808680-702043</f>
        <v>106637</v>
      </c>
      <c r="AL64" s="67"/>
      <c r="AM64" s="67"/>
      <c r="AN64" s="67"/>
      <c r="AO64" s="67"/>
      <c r="AP64" s="67"/>
      <c r="AQ64" s="67"/>
      <c r="AR64" s="67"/>
      <c r="AS64" s="67">
        <f>AC64+AK64</f>
        <v>106637</v>
      </c>
      <c r="AT64" s="67"/>
      <c r="AU64" s="67"/>
      <c r="AV64" s="67"/>
      <c r="AW64" s="67"/>
      <c r="AX64" s="67"/>
      <c r="AY64" s="67"/>
      <c r="AZ64" s="67"/>
      <c r="BA64" s="46"/>
      <c r="BB64" s="46"/>
      <c r="BC64" s="46"/>
      <c r="BD64" s="46"/>
      <c r="BE64" s="46"/>
      <c r="BF64" s="46"/>
      <c r="BG64" s="46"/>
      <c r="BH64" s="46"/>
      <c r="CA64" s="14" t="s">
        <v>72</v>
      </c>
    </row>
    <row r="65" spans="1:79" s="45" customFormat="1" ht="12.75" customHeight="1">
      <c r="A65" s="68"/>
      <c r="B65" s="68"/>
      <c r="C65" s="68"/>
      <c r="D65" s="69" t="s">
        <v>73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70">
        <f>AC63+AC64</f>
        <v>7502367</v>
      </c>
      <c r="AD65" s="70"/>
      <c r="AE65" s="70"/>
      <c r="AF65" s="70"/>
      <c r="AG65" s="70"/>
      <c r="AH65" s="70"/>
      <c r="AI65" s="70"/>
      <c r="AJ65" s="70"/>
      <c r="AK65" s="70">
        <f>AK64+AK63</f>
        <v>292586</v>
      </c>
      <c r="AL65" s="70"/>
      <c r="AM65" s="70"/>
      <c r="AN65" s="70"/>
      <c r="AO65" s="70"/>
      <c r="AP65" s="70"/>
      <c r="AQ65" s="70"/>
      <c r="AR65" s="70"/>
      <c r="AS65" s="70">
        <f>AC65+AK65</f>
        <v>7794953</v>
      </c>
      <c r="AT65" s="70"/>
      <c r="AU65" s="70"/>
      <c r="AV65" s="70"/>
      <c r="AW65" s="70"/>
      <c r="AX65" s="70"/>
      <c r="AY65" s="70"/>
      <c r="AZ65" s="70"/>
      <c r="BA65" s="47"/>
      <c r="BB65" s="47"/>
      <c r="BC65" s="47"/>
      <c r="BD65" s="47"/>
      <c r="BE65" s="47"/>
      <c r="BF65" s="47"/>
      <c r="BG65" s="47"/>
      <c r="BH65" s="47"/>
    </row>
    <row r="67" spans="1:79" ht="15.75" customHeight="1">
      <c r="A67" s="12" t="s">
        <v>74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79" ht="1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15.95" customHeight="1">
      <c r="A69" s="61" t="s">
        <v>50</v>
      </c>
      <c r="B69" s="61"/>
      <c r="C69" s="61"/>
      <c r="D69" s="61" t="s">
        <v>75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 t="s">
        <v>67</v>
      </c>
      <c r="AC69" s="61"/>
      <c r="AD69" s="61"/>
      <c r="AE69" s="61"/>
      <c r="AF69" s="61"/>
      <c r="AG69" s="61"/>
      <c r="AH69" s="61"/>
      <c r="AI69" s="61"/>
      <c r="AJ69" s="61" t="s">
        <v>68</v>
      </c>
      <c r="AK69" s="61"/>
      <c r="AL69" s="61"/>
      <c r="AM69" s="61"/>
      <c r="AN69" s="61"/>
      <c r="AO69" s="61"/>
      <c r="AP69" s="61"/>
      <c r="AQ69" s="61"/>
      <c r="AR69" s="61" t="s">
        <v>69</v>
      </c>
      <c r="AS69" s="61"/>
      <c r="AT69" s="61"/>
      <c r="AU69" s="61"/>
      <c r="AV69" s="61"/>
      <c r="AW69" s="61"/>
      <c r="AX69" s="61"/>
      <c r="AY69" s="61"/>
    </row>
    <row r="70" spans="1:79" ht="29.1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</row>
    <row r="71" spans="1:79" ht="15.75" customHeight="1">
      <c r="A71" s="61">
        <v>1</v>
      </c>
      <c r="B71" s="61"/>
      <c r="C71" s="61"/>
      <c r="D71" s="61">
        <v>2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>
        <v>3</v>
      </c>
      <c r="AC71" s="61"/>
      <c r="AD71" s="61"/>
      <c r="AE71" s="61"/>
      <c r="AF71" s="61"/>
      <c r="AG71" s="61"/>
      <c r="AH71" s="61"/>
      <c r="AI71" s="61"/>
      <c r="AJ71" s="61">
        <v>4</v>
      </c>
      <c r="AK71" s="61"/>
      <c r="AL71" s="61"/>
      <c r="AM71" s="61"/>
      <c r="AN71" s="61"/>
      <c r="AO71" s="61"/>
      <c r="AP71" s="61"/>
      <c r="AQ71" s="61"/>
      <c r="AR71" s="61">
        <v>5</v>
      </c>
      <c r="AS71" s="61"/>
      <c r="AT71" s="61"/>
      <c r="AU71" s="61"/>
      <c r="AV71" s="61"/>
      <c r="AW71" s="61"/>
      <c r="AX71" s="61"/>
      <c r="AY71" s="61"/>
    </row>
    <row r="72" spans="1:79" ht="40.9" customHeight="1">
      <c r="A72" s="62">
        <v>1</v>
      </c>
      <c r="B72" s="62"/>
      <c r="C72" s="62"/>
      <c r="D72" s="63" t="s">
        <v>76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71">
        <v>0</v>
      </c>
      <c r="AC72" s="71"/>
      <c r="AD72" s="71"/>
      <c r="AE72" s="71"/>
      <c r="AF72" s="71"/>
      <c r="AG72" s="71"/>
      <c r="AH72" s="71"/>
      <c r="AI72" s="71"/>
      <c r="AJ72" s="67">
        <f>808680-702043</f>
        <v>106637</v>
      </c>
      <c r="AK72" s="67"/>
      <c r="AL72" s="67"/>
      <c r="AM72" s="67"/>
      <c r="AN72" s="67"/>
      <c r="AO72" s="67"/>
      <c r="AP72" s="67"/>
      <c r="AQ72" s="67"/>
      <c r="AR72" s="67">
        <f>AB72+AJ72</f>
        <v>106637</v>
      </c>
      <c r="AS72" s="67"/>
      <c r="AT72" s="67"/>
      <c r="AU72" s="67"/>
      <c r="AV72" s="67"/>
      <c r="AW72" s="67"/>
      <c r="AX72" s="67"/>
      <c r="AY72" s="67"/>
      <c r="CA72" s="14" t="s">
        <v>77</v>
      </c>
    </row>
    <row r="73" spans="1:79" s="45" customFormat="1" ht="12.75" customHeight="1">
      <c r="A73" s="68"/>
      <c r="B73" s="68"/>
      <c r="C73" s="68"/>
      <c r="D73" s="72" t="s">
        <v>69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0">
        <f>AB72</f>
        <v>0</v>
      </c>
      <c r="AC73" s="70"/>
      <c r="AD73" s="70"/>
      <c r="AE73" s="70"/>
      <c r="AF73" s="70"/>
      <c r="AG73" s="70"/>
      <c r="AH73" s="70"/>
      <c r="AI73" s="70"/>
      <c r="AJ73" s="70">
        <f>AJ72</f>
        <v>106637</v>
      </c>
      <c r="AK73" s="70"/>
      <c r="AL73" s="70"/>
      <c r="AM73" s="70"/>
      <c r="AN73" s="70"/>
      <c r="AO73" s="70"/>
      <c r="AP73" s="70"/>
      <c r="AQ73" s="70"/>
      <c r="AR73" s="70">
        <f>AB73+AJ73</f>
        <v>106637</v>
      </c>
      <c r="AS73" s="70"/>
      <c r="AT73" s="70"/>
      <c r="AU73" s="70"/>
      <c r="AV73" s="70"/>
      <c r="AW73" s="70"/>
      <c r="AX73" s="70"/>
      <c r="AY73" s="70"/>
      <c r="CA73" s="45" t="s">
        <v>78</v>
      </c>
    </row>
    <row r="75" spans="1:79" ht="15.75" customHeight="1">
      <c r="A75" s="57" t="s">
        <v>79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ht="30" customHeight="1">
      <c r="A76" s="61" t="s">
        <v>50</v>
      </c>
      <c r="B76" s="61"/>
      <c r="C76" s="61"/>
      <c r="D76" s="61"/>
      <c r="E76" s="61"/>
      <c r="F76" s="61"/>
      <c r="G76" s="61" t="s">
        <v>80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 t="s">
        <v>81</v>
      </c>
      <c r="AA76" s="61"/>
      <c r="AB76" s="61"/>
      <c r="AC76" s="61"/>
      <c r="AD76" s="61"/>
      <c r="AE76" s="61" t="s">
        <v>82</v>
      </c>
      <c r="AF76" s="61"/>
      <c r="AG76" s="61"/>
      <c r="AH76" s="61"/>
      <c r="AI76" s="61"/>
      <c r="AJ76" s="61"/>
      <c r="AK76" s="61"/>
      <c r="AL76" s="61"/>
      <c r="AM76" s="61"/>
      <c r="AN76" s="61"/>
      <c r="AO76" s="61" t="s">
        <v>67</v>
      </c>
      <c r="AP76" s="61"/>
      <c r="AQ76" s="61"/>
      <c r="AR76" s="61"/>
      <c r="AS76" s="61"/>
      <c r="AT76" s="61"/>
      <c r="AU76" s="61"/>
      <c r="AV76" s="61"/>
      <c r="AW76" s="61" t="s">
        <v>68</v>
      </c>
      <c r="AX76" s="61"/>
      <c r="AY76" s="61"/>
      <c r="AZ76" s="61"/>
      <c r="BA76" s="61"/>
      <c r="BB76" s="61"/>
      <c r="BC76" s="61"/>
      <c r="BD76" s="61"/>
      <c r="BE76" s="61" t="s">
        <v>69</v>
      </c>
      <c r="BF76" s="61"/>
      <c r="BG76" s="61"/>
      <c r="BH76" s="61"/>
      <c r="BI76" s="61"/>
      <c r="BJ76" s="61"/>
      <c r="BK76" s="61"/>
      <c r="BL76" s="61"/>
    </row>
    <row r="77" spans="1:79" ht="15.75" customHeight="1">
      <c r="A77" s="61">
        <v>1</v>
      </c>
      <c r="B77" s="61"/>
      <c r="C77" s="61"/>
      <c r="D77" s="61"/>
      <c r="E77" s="61"/>
      <c r="F77" s="61"/>
      <c r="G77" s="61">
        <v>2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>
        <v>3</v>
      </c>
      <c r="AA77" s="61"/>
      <c r="AB77" s="61"/>
      <c r="AC77" s="61"/>
      <c r="AD77" s="61"/>
      <c r="AE77" s="61">
        <v>4</v>
      </c>
      <c r="AF77" s="61"/>
      <c r="AG77" s="61"/>
      <c r="AH77" s="61"/>
      <c r="AI77" s="61"/>
      <c r="AJ77" s="61"/>
      <c r="AK77" s="61"/>
      <c r="AL77" s="61"/>
      <c r="AM77" s="61"/>
      <c r="AN77" s="61"/>
      <c r="AO77" s="61">
        <v>5</v>
      </c>
      <c r="AP77" s="61"/>
      <c r="AQ77" s="61"/>
      <c r="AR77" s="61"/>
      <c r="AS77" s="61"/>
      <c r="AT77" s="61"/>
      <c r="AU77" s="61"/>
      <c r="AV77" s="61"/>
      <c r="AW77" s="61">
        <v>6</v>
      </c>
      <c r="AX77" s="61"/>
      <c r="AY77" s="61"/>
      <c r="AZ77" s="61"/>
      <c r="BA77" s="61"/>
      <c r="BB77" s="61"/>
      <c r="BC77" s="61"/>
      <c r="BD77" s="61"/>
      <c r="BE77" s="61">
        <v>7</v>
      </c>
      <c r="BF77" s="61"/>
      <c r="BG77" s="61"/>
      <c r="BH77" s="61"/>
      <c r="BI77" s="61"/>
      <c r="BJ77" s="61"/>
      <c r="BK77" s="61"/>
      <c r="BL77" s="61"/>
    </row>
    <row r="78" spans="1:79" ht="26.65" customHeight="1">
      <c r="A78" s="68" t="s">
        <v>70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CA78" s="14" t="s">
        <v>83</v>
      </c>
    </row>
    <row r="79" spans="1:79" s="45" customFormat="1" ht="12.75" customHeight="1">
      <c r="A79" s="68">
        <v>0</v>
      </c>
      <c r="B79" s="68"/>
      <c r="C79" s="68"/>
      <c r="D79" s="68"/>
      <c r="E79" s="68"/>
      <c r="F79" s="68"/>
      <c r="G79" s="68" t="s">
        <v>84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CA79" s="45" t="s">
        <v>85</v>
      </c>
    </row>
    <row r="80" spans="1:79" ht="12.75" customHeight="1">
      <c r="A80" s="62">
        <v>1</v>
      </c>
      <c r="B80" s="62"/>
      <c r="C80" s="62"/>
      <c r="D80" s="62"/>
      <c r="E80" s="62"/>
      <c r="F80" s="62"/>
      <c r="G80" s="74" t="s">
        <v>86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62" t="s">
        <v>87</v>
      </c>
      <c r="AA80" s="62"/>
      <c r="AB80" s="62"/>
      <c r="AC80" s="62"/>
      <c r="AD80" s="62"/>
      <c r="AE80" s="62" t="s">
        <v>88</v>
      </c>
      <c r="AF80" s="62"/>
      <c r="AG80" s="62"/>
      <c r="AH80" s="62"/>
      <c r="AI80" s="62"/>
      <c r="AJ80" s="62"/>
      <c r="AK80" s="62"/>
      <c r="AL80" s="62"/>
      <c r="AM80" s="62"/>
      <c r="AN80" s="62"/>
      <c r="AO80" s="67">
        <f>7209707+292660</f>
        <v>7502367</v>
      </c>
      <c r="AP80" s="67"/>
      <c r="AQ80" s="67"/>
      <c r="AR80" s="67"/>
      <c r="AS80" s="67"/>
      <c r="AT80" s="67"/>
      <c r="AU80" s="67"/>
      <c r="AV80" s="67"/>
      <c r="AW80" s="67">
        <f>AK63</f>
        <v>185949</v>
      </c>
      <c r="AX80" s="67"/>
      <c r="AY80" s="67"/>
      <c r="AZ80" s="67"/>
      <c r="BA80" s="67"/>
      <c r="BB80" s="67"/>
      <c r="BC80" s="67"/>
      <c r="BD80" s="67"/>
      <c r="BE80" s="67">
        <f t="shared" ref="BE80:BE94" si="0">AO80+AW80</f>
        <v>7688316</v>
      </c>
      <c r="BF80" s="67"/>
      <c r="BG80" s="67"/>
      <c r="BH80" s="67"/>
      <c r="BI80" s="67"/>
      <c r="BJ80" s="67"/>
      <c r="BK80" s="67"/>
      <c r="BL80" s="67"/>
    </row>
    <row r="81" spans="1:64" ht="25.5" customHeight="1">
      <c r="A81" s="62">
        <v>2</v>
      </c>
      <c r="B81" s="62"/>
      <c r="C81" s="62"/>
      <c r="D81" s="62"/>
      <c r="E81" s="62"/>
      <c r="F81" s="62"/>
      <c r="G81" s="74" t="s">
        <v>89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62" t="s">
        <v>90</v>
      </c>
      <c r="AA81" s="62"/>
      <c r="AB81" s="62"/>
      <c r="AC81" s="62"/>
      <c r="AD81" s="62"/>
      <c r="AE81" s="74" t="s">
        <v>91</v>
      </c>
      <c r="AF81" s="74"/>
      <c r="AG81" s="74"/>
      <c r="AH81" s="74"/>
      <c r="AI81" s="74"/>
      <c r="AJ81" s="74"/>
      <c r="AK81" s="74"/>
      <c r="AL81" s="74"/>
      <c r="AM81" s="74"/>
      <c r="AN81" s="74"/>
      <c r="AO81" s="67">
        <v>42</v>
      </c>
      <c r="AP81" s="67"/>
      <c r="AQ81" s="67"/>
      <c r="AR81" s="67"/>
      <c r="AS81" s="67"/>
      <c r="AT81" s="67"/>
      <c r="AU81" s="67"/>
      <c r="AV81" s="67"/>
      <c r="AW81" s="67">
        <v>0</v>
      </c>
      <c r="AX81" s="67"/>
      <c r="AY81" s="67"/>
      <c r="AZ81" s="67"/>
      <c r="BA81" s="67"/>
      <c r="BB81" s="67"/>
      <c r="BC81" s="67"/>
      <c r="BD81" s="67"/>
      <c r="BE81" s="67">
        <f t="shared" si="0"/>
        <v>42</v>
      </c>
      <c r="BF81" s="67"/>
      <c r="BG81" s="67"/>
      <c r="BH81" s="67"/>
      <c r="BI81" s="67"/>
      <c r="BJ81" s="67"/>
      <c r="BK81" s="67"/>
      <c r="BL81" s="67"/>
    </row>
    <row r="82" spans="1:64" ht="15.75" customHeight="1">
      <c r="A82" s="62"/>
      <c r="B82" s="62"/>
      <c r="C82" s="62"/>
      <c r="D82" s="62"/>
      <c r="E82" s="62"/>
      <c r="F82" s="62"/>
      <c r="G82" s="74" t="s">
        <v>92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62" t="s">
        <v>90</v>
      </c>
      <c r="AA82" s="62"/>
      <c r="AB82" s="62"/>
      <c r="AC82" s="62"/>
      <c r="AD82" s="62"/>
      <c r="AE82" s="74" t="s">
        <v>91</v>
      </c>
      <c r="AF82" s="74"/>
      <c r="AG82" s="74"/>
      <c r="AH82" s="74"/>
      <c r="AI82" s="74"/>
      <c r="AJ82" s="74"/>
      <c r="AK82" s="74"/>
      <c r="AL82" s="74"/>
      <c r="AM82" s="74"/>
      <c r="AN82" s="74"/>
      <c r="AO82" s="67">
        <v>36.5</v>
      </c>
      <c r="AP82" s="67"/>
      <c r="AQ82" s="67"/>
      <c r="AR82" s="67"/>
      <c r="AS82" s="67"/>
      <c r="AT82" s="67"/>
      <c r="AU82" s="67"/>
      <c r="AV82" s="67"/>
      <c r="AW82" s="67">
        <v>0</v>
      </c>
      <c r="AX82" s="67"/>
      <c r="AY82" s="67"/>
      <c r="AZ82" s="67"/>
      <c r="BA82" s="67"/>
      <c r="BB82" s="67"/>
      <c r="BC82" s="67"/>
      <c r="BD82" s="67"/>
      <c r="BE82" s="67">
        <f t="shared" si="0"/>
        <v>36.5</v>
      </c>
      <c r="BF82" s="67"/>
      <c r="BG82" s="67"/>
      <c r="BH82" s="67"/>
      <c r="BI82" s="67"/>
      <c r="BJ82" s="67"/>
      <c r="BK82" s="67"/>
      <c r="BL82" s="67"/>
    </row>
    <row r="83" spans="1:64" ht="16.5" customHeight="1">
      <c r="A83" s="62"/>
      <c r="B83" s="62"/>
      <c r="C83" s="62"/>
      <c r="D83" s="62"/>
      <c r="E83" s="62"/>
      <c r="F83" s="62"/>
      <c r="G83" s="74" t="s">
        <v>93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62" t="s">
        <v>90</v>
      </c>
      <c r="AA83" s="62"/>
      <c r="AB83" s="62"/>
      <c r="AC83" s="62"/>
      <c r="AD83" s="62"/>
      <c r="AE83" s="74" t="s">
        <v>91</v>
      </c>
      <c r="AF83" s="74"/>
      <c r="AG83" s="74"/>
      <c r="AH83" s="74"/>
      <c r="AI83" s="74"/>
      <c r="AJ83" s="74"/>
      <c r="AK83" s="74"/>
      <c r="AL83" s="74"/>
      <c r="AM83" s="74"/>
      <c r="AN83" s="74"/>
      <c r="AO83" s="67">
        <v>5.5</v>
      </c>
      <c r="AP83" s="67"/>
      <c r="AQ83" s="67"/>
      <c r="AR83" s="67"/>
      <c r="AS83" s="67"/>
      <c r="AT83" s="67"/>
      <c r="AU83" s="67"/>
      <c r="AV83" s="67"/>
      <c r="AW83" s="67">
        <v>0</v>
      </c>
      <c r="AX83" s="67"/>
      <c r="AY83" s="67"/>
      <c r="AZ83" s="67"/>
      <c r="BA83" s="67"/>
      <c r="BB83" s="67"/>
      <c r="BC83" s="67"/>
      <c r="BD83" s="67"/>
      <c r="BE83" s="67">
        <f t="shared" si="0"/>
        <v>5.5</v>
      </c>
      <c r="BF83" s="67"/>
      <c r="BG83" s="67"/>
      <c r="BH83" s="67"/>
      <c r="BI83" s="67"/>
      <c r="BJ83" s="67"/>
      <c r="BK83" s="67"/>
      <c r="BL83" s="67"/>
    </row>
    <row r="84" spans="1:64" ht="12.75" customHeight="1">
      <c r="A84" s="62">
        <v>3</v>
      </c>
      <c r="B84" s="62"/>
      <c r="C84" s="62"/>
      <c r="D84" s="62"/>
      <c r="E84" s="62"/>
      <c r="F84" s="62"/>
      <c r="G84" s="74" t="s">
        <v>94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62" t="s">
        <v>90</v>
      </c>
      <c r="AA84" s="62"/>
      <c r="AB84" s="62"/>
      <c r="AC84" s="62"/>
      <c r="AD84" s="62"/>
      <c r="AE84" s="74" t="s">
        <v>91</v>
      </c>
      <c r="AF84" s="74"/>
      <c r="AG84" s="74"/>
      <c r="AH84" s="74"/>
      <c r="AI84" s="74"/>
      <c r="AJ84" s="74"/>
      <c r="AK84" s="74"/>
      <c r="AL84" s="74"/>
      <c r="AM84" s="74"/>
      <c r="AN84" s="74"/>
      <c r="AO84" s="67">
        <v>12</v>
      </c>
      <c r="AP84" s="67"/>
      <c r="AQ84" s="67"/>
      <c r="AR84" s="67"/>
      <c r="AS84" s="67"/>
      <c r="AT84" s="67"/>
      <c r="AU84" s="67"/>
      <c r="AV84" s="67"/>
      <c r="AW84" s="67">
        <v>0</v>
      </c>
      <c r="AX84" s="67"/>
      <c r="AY84" s="67"/>
      <c r="AZ84" s="67"/>
      <c r="BA84" s="67"/>
      <c r="BB84" s="67"/>
      <c r="BC84" s="67"/>
      <c r="BD84" s="67"/>
      <c r="BE84" s="67">
        <f t="shared" si="0"/>
        <v>12</v>
      </c>
      <c r="BF84" s="67"/>
      <c r="BG84" s="67"/>
      <c r="BH84" s="67"/>
      <c r="BI84" s="67"/>
      <c r="BJ84" s="67"/>
      <c r="BK84" s="67"/>
      <c r="BL84" s="67"/>
    </row>
    <row r="85" spans="1:64" ht="12.75" customHeight="1">
      <c r="A85" s="62"/>
      <c r="B85" s="62"/>
      <c r="C85" s="62"/>
      <c r="D85" s="62"/>
      <c r="E85" s="62"/>
      <c r="F85" s="62"/>
      <c r="G85" s="75" t="s">
        <v>95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62" t="s">
        <v>90</v>
      </c>
      <c r="AA85" s="62"/>
      <c r="AB85" s="62"/>
      <c r="AC85" s="62"/>
      <c r="AD85" s="62"/>
      <c r="AE85" s="74" t="s">
        <v>91</v>
      </c>
      <c r="AF85" s="74"/>
      <c r="AG85" s="74"/>
      <c r="AH85" s="74"/>
      <c r="AI85" s="74"/>
      <c r="AJ85" s="74"/>
      <c r="AK85" s="74"/>
      <c r="AL85" s="74"/>
      <c r="AM85" s="74"/>
      <c r="AN85" s="74"/>
      <c r="AO85" s="67">
        <v>0.5</v>
      </c>
      <c r="AP85" s="67"/>
      <c r="AQ85" s="67"/>
      <c r="AR85" s="67"/>
      <c r="AS85" s="67"/>
      <c r="AT85" s="67"/>
      <c r="AU85" s="67"/>
      <c r="AV85" s="67"/>
      <c r="AW85" s="67">
        <v>0</v>
      </c>
      <c r="AX85" s="67"/>
      <c r="AY85" s="67"/>
      <c r="AZ85" s="67"/>
      <c r="BA85" s="67"/>
      <c r="BB85" s="67"/>
      <c r="BC85" s="67"/>
      <c r="BD85" s="67"/>
      <c r="BE85" s="67">
        <f t="shared" si="0"/>
        <v>0.5</v>
      </c>
      <c r="BF85" s="67"/>
      <c r="BG85" s="67"/>
      <c r="BH85" s="67"/>
      <c r="BI85" s="67"/>
      <c r="BJ85" s="67"/>
      <c r="BK85" s="67"/>
      <c r="BL85" s="67"/>
    </row>
    <row r="86" spans="1:64" ht="12.75" customHeight="1">
      <c r="A86" s="62"/>
      <c r="B86" s="62"/>
      <c r="C86" s="62"/>
      <c r="D86" s="62"/>
      <c r="E86" s="62"/>
      <c r="F86" s="62"/>
      <c r="G86" s="74" t="s">
        <v>92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62" t="s">
        <v>90</v>
      </c>
      <c r="AA86" s="62"/>
      <c r="AB86" s="62"/>
      <c r="AC86" s="62"/>
      <c r="AD86" s="62"/>
      <c r="AE86" s="74" t="s">
        <v>91</v>
      </c>
      <c r="AF86" s="74"/>
      <c r="AG86" s="74"/>
      <c r="AH86" s="74"/>
      <c r="AI86" s="74"/>
      <c r="AJ86" s="74"/>
      <c r="AK86" s="74"/>
      <c r="AL86" s="74"/>
      <c r="AM86" s="74"/>
      <c r="AN86" s="74"/>
      <c r="AO86" s="67">
        <v>11.5</v>
      </c>
      <c r="AP86" s="67"/>
      <c r="AQ86" s="67"/>
      <c r="AR86" s="67"/>
      <c r="AS86" s="67"/>
      <c r="AT86" s="67"/>
      <c r="AU86" s="67"/>
      <c r="AV86" s="67"/>
      <c r="AW86" s="67">
        <v>0</v>
      </c>
      <c r="AX86" s="67"/>
      <c r="AY86" s="67"/>
      <c r="AZ86" s="67"/>
      <c r="BA86" s="67"/>
      <c r="BB86" s="67"/>
      <c r="BC86" s="67"/>
      <c r="BD86" s="67"/>
      <c r="BE86" s="67">
        <f t="shared" si="0"/>
        <v>11.5</v>
      </c>
      <c r="BF86" s="67"/>
      <c r="BG86" s="67"/>
      <c r="BH86" s="67"/>
      <c r="BI86" s="67"/>
      <c r="BJ86" s="67"/>
      <c r="BK86" s="67"/>
      <c r="BL86" s="67"/>
    </row>
    <row r="87" spans="1:64" ht="12.75" customHeight="1">
      <c r="A87" s="62">
        <v>4</v>
      </c>
      <c r="B87" s="62"/>
      <c r="C87" s="62"/>
      <c r="D87" s="62"/>
      <c r="E87" s="62"/>
      <c r="F87" s="62"/>
      <c r="G87" s="74" t="s">
        <v>96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62" t="s">
        <v>90</v>
      </c>
      <c r="AA87" s="62"/>
      <c r="AB87" s="62"/>
      <c r="AC87" s="62"/>
      <c r="AD87" s="62"/>
      <c r="AE87" s="74" t="s">
        <v>91</v>
      </c>
      <c r="AF87" s="74"/>
      <c r="AG87" s="74"/>
      <c r="AH87" s="74"/>
      <c r="AI87" s="74"/>
      <c r="AJ87" s="74"/>
      <c r="AK87" s="74"/>
      <c r="AL87" s="74"/>
      <c r="AM87" s="74"/>
      <c r="AN87" s="74"/>
      <c r="AO87" s="67">
        <v>3.5</v>
      </c>
      <c r="AP87" s="67"/>
      <c r="AQ87" s="67"/>
      <c r="AR87" s="67"/>
      <c r="AS87" s="67"/>
      <c r="AT87" s="67"/>
      <c r="AU87" s="67"/>
      <c r="AV87" s="67"/>
      <c r="AW87" s="67">
        <v>0</v>
      </c>
      <c r="AX87" s="67"/>
      <c r="AY87" s="67"/>
      <c r="AZ87" s="67"/>
      <c r="BA87" s="67"/>
      <c r="BB87" s="67"/>
      <c r="BC87" s="67"/>
      <c r="BD87" s="67"/>
      <c r="BE87" s="67">
        <f t="shared" si="0"/>
        <v>3.5</v>
      </c>
      <c r="BF87" s="67"/>
      <c r="BG87" s="67"/>
      <c r="BH87" s="67"/>
      <c r="BI87" s="67"/>
      <c r="BJ87" s="67"/>
      <c r="BK87" s="67"/>
      <c r="BL87" s="67"/>
    </row>
    <row r="88" spans="1:64" ht="12.75" customHeight="1">
      <c r="A88" s="62"/>
      <c r="B88" s="62"/>
      <c r="C88" s="62"/>
      <c r="D88" s="62"/>
      <c r="E88" s="62"/>
      <c r="F88" s="62"/>
      <c r="G88" s="76" t="s">
        <v>97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62" t="s">
        <v>90</v>
      </c>
      <c r="AA88" s="62"/>
      <c r="AB88" s="62"/>
      <c r="AC88" s="62"/>
      <c r="AD88" s="62"/>
      <c r="AE88" s="74" t="s">
        <v>91</v>
      </c>
      <c r="AF88" s="74"/>
      <c r="AG88" s="74"/>
      <c r="AH88" s="74"/>
      <c r="AI88" s="74"/>
      <c r="AJ88" s="74"/>
      <c r="AK88" s="74"/>
      <c r="AL88" s="74"/>
      <c r="AM88" s="74"/>
      <c r="AN88" s="74"/>
      <c r="AO88" s="67">
        <v>3.5</v>
      </c>
      <c r="AP88" s="67"/>
      <c r="AQ88" s="67"/>
      <c r="AR88" s="67"/>
      <c r="AS88" s="67"/>
      <c r="AT88" s="67"/>
      <c r="AU88" s="67"/>
      <c r="AV88" s="67"/>
      <c r="AW88" s="67">
        <v>0</v>
      </c>
      <c r="AX88" s="67"/>
      <c r="AY88" s="67"/>
      <c r="AZ88" s="67"/>
      <c r="BA88" s="67"/>
      <c r="BB88" s="67"/>
      <c r="BC88" s="67"/>
      <c r="BD88" s="67"/>
      <c r="BE88" s="67">
        <f t="shared" si="0"/>
        <v>3.5</v>
      </c>
      <c r="BF88" s="67"/>
      <c r="BG88" s="67"/>
      <c r="BH88" s="67"/>
      <c r="BI88" s="67"/>
      <c r="BJ88" s="67"/>
      <c r="BK88" s="67"/>
      <c r="BL88" s="67"/>
    </row>
    <row r="89" spans="1:64" ht="12.75" customHeight="1">
      <c r="A89" s="62">
        <v>5</v>
      </c>
      <c r="B89" s="62"/>
      <c r="C89" s="62"/>
      <c r="D89" s="62"/>
      <c r="E89" s="62"/>
      <c r="F89" s="62"/>
      <c r="G89" s="74" t="s">
        <v>98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62" t="s">
        <v>90</v>
      </c>
      <c r="AA89" s="62"/>
      <c r="AB89" s="62"/>
      <c r="AC89" s="62"/>
      <c r="AD89" s="62"/>
      <c r="AE89" s="74" t="s">
        <v>91</v>
      </c>
      <c r="AF89" s="74"/>
      <c r="AG89" s="74"/>
      <c r="AH89" s="74"/>
      <c r="AI89" s="74"/>
      <c r="AJ89" s="74"/>
      <c r="AK89" s="74"/>
      <c r="AL89" s="74"/>
      <c r="AM89" s="74"/>
      <c r="AN89" s="74"/>
      <c r="AO89" s="67">
        <v>19.5</v>
      </c>
      <c r="AP89" s="67"/>
      <c r="AQ89" s="67"/>
      <c r="AR89" s="67"/>
      <c r="AS89" s="67"/>
      <c r="AT89" s="67"/>
      <c r="AU89" s="67"/>
      <c r="AV89" s="67"/>
      <c r="AW89" s="67">
        <v>0</v>
      </c>
      <c r="AX89" s="67"/>
      <c r="AY89" s="67"/>
      <c r="AZ89" s="67"/>
      <c r="BA89" s="67"/>
      <c r="BB89" s="67"/>
      <c r="BC89" s="67"/>
      <c r="BD89" s="67"/>
      <c r="BE89" s="67">
        <f t="shared" si="0"/>
        <v>19.5</v>
      </c>
      <c r="BF89" s="67"/>
      <c r="BG89" s="67"/>
      <c r="BH89" s="67"/>
      <c r="BI89" s="67"/>
      <c r="BJ89" s="67"/>
      <c r="BK89" s="67"/>
      <c r="BL89" s="67"/>
    </row>
    <row r="90" spans="1:64" ht="12.75" customHeight="1">
      <c r="A90" s="62"/>
      <c r="B90" s="62"/>
      <c r="C90" s="62"/>
      <c r="D90" s="62"/>
      <c r="E90" s="62"/>
      <c r="F90" s="62"/>
      <c r="G90" s="74" t="s">
        <v>92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62" t="s">
        <v>90</v>
      </c>
      <c r="AA90" s="62"/>
      <c r="AB90" s="62"/>
      <c r="AC90" s="62"/>
      <c r="AD90" s="62"/>
      <c r="AE90" s="74" t="s">
        <v>91</v>
      </c>
      <c r="AF90" s="74"/>
      <c r="AG90" s="74"/>
      <c r="AH90" s="74"/>
      <c r="AI90" s="74"/>
      <c r="AJ90" s="74"/>
      <c r="AK90" s="74"/>
      <c r="AL90" s="74"/>
      <c r="AM90" s="74"/>
      <c r="AN90" s="74"/>
      <c r="AO90" s="67">
        <v>14.5</v>
      </c>
      <c r="AP90" s="67"/>
      <c r="AQ90" s="67"/>
      <c r="AR90" s="67"/>
      <c r="AS90" s="67"/>
      <c r="AT90" s="67"/>
      <c r="AU90" s="67"/>
      <c r="AV90" s="67"/>
      <c r="AW90" s="67">
        <v>0</v>
      </c>
      <c r="AX90" s="67"/>
      <c r="AY90" s="67"/>
      <c r="AZ90" s="67"/>
      <c r="BA90" s="67"/>
      <c r="BB90" s="67"/>
      <c r="BC90" s="67"/>
      <c r="BD90" s="67"/>
      <c r="BE90" s="67">
        <f t="shared" si="0"/>
        <v>14.5</v>
      </c>
      <c r="BF90" s="67"/>
      <c r="BG90" s="67"/>
      <c r="BH90" s="67"/>
      <c r="BI90" s="67"/>
      <c r="BJ90" s="67"/>
      <c r="BK90" s="67"/>
      <c r="BL90" s="67"/>
    </row>
    <row r="91" spans="1:64" ht="12.75" customHeight="1">
      <c r="A91" s="62"/>
      <c r="B91" s="62"/>
      <c r="C91" s="62"/>
      <c r="D91" s="62"/>
      <c r="E91" s="62"/>
      <c r="F91" s="62"/>
      <c r="G91" s="74" t="s">
        <v>93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62" t="s">
        <v>90</v>
      </c>
      <c r="AA91" s="62"/>
      <c r="AB91" s="62"/>
      <c r="AC91" s="62"/>
      <c r="AD91" s="62"/>
      <c r="AE91" s="74" t="s">
        <v>91</v>
      </c>
      <c r="AF91" s="74"/>
      <c r="AG91" s="74"/>
      <c r="AH91" s="74"/>
      <c r="AI91" s="74"/>
      <c r="AJ91" s="74"/>
      <c r="AK91" s="74"/>
      <c r="AL91" s="74"/>
      <c r="AM91" s="74"/>
      <c r="AN91" s="74"/>
      <c r="AO91" s="67">
        <v>5</v>
      </c>
      <c r="AP91" s="67"/>
      <c r="AQ91" s="67"/>
      <c r="AR91" s="67"/>
      <c r="AS91" s="67"/>
      <c r="AT91" s="67"/>
      <c r="AU91" s="67"/>
      <c r="AV91" s="67"/>
      <c r="AW91" s="67">
        <v>0</v>
      </c>
      <c r="AX91" s="67"/>
      <c r="AY91" s="67"/>
      <c r="AZ91" s="67"/>
      <c r="BA91" s="67"/>
      <c r="BB91" s="67"/>
      <c r="BC91" s="67"/>
      <c r="BD91" s="67"/>
      <c r="BE91" s="67">
        <f t="shared" si="0"/>
        <v>5</v>
      </c>
      <c r="BF91" s="67"/>
      <c r="BG91" s="67"/>
      <c r="BH91" s="67"/>
      <c r="BI91" s="67"/>
      <c r="BJ91" s="67"/>
      <c r="BK91" s="67"/>
      <c r="BL91" s="67"/>
    </row>
    <row r="92" spans="1:64" ht="12.75" customHeight="1">
      <c r="A92" s="62">
        <v>6</v>
      </c>
      <c r="B92" s="62"/>
      <c r="C92" s="62"/>
      <c r="D92" s="62"/>
      <c r="E92" s="62"/>
      <c r="F92" s="62"/>
      <c r="G92" s="74" t="s">
        <v>99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62" t="s">
        <v>90</v>
      </c>
      <c r="AA92" s="62"/>
      <c r="AB92" s="62"/>
      <c r="AC92" s="62"/>
      <c r="AD92" s="62"/>
      <c r="AE92" s="74" t="s">
        <v>91</v>
      </c>
      <c r="AF92" s="74"/>
      <c r="AG92" s="74"/>
      <c r="AH92" s="74"/>
      <c r="AI92" s="74"/>
      <c r="AJ92" s="74"/>
      <c r="AK92" s="74"/>
      <c r="AL92" s="74"/>
      <c r="AM92" s="74"/>
      <c r="AN92" s="74"/>
      <c r="AO92" s="67">
        <v>7</v>
      </c>
      <c r="AP92" s="67"/>
      <c r="AQ92" s="67"/>
      <c r="AR92" s="67"/>
      <c r="AS92" s="67"/>
      <c r="AT92" s="67"/>
      <c r="AU92" s="67"/>
      <c r="AV92" s="67"/>
      <c r="AW92" s="67">
        <v>0</v>
      </c>
      <c r="AX92" s="67"/>
      <c r="AY92" s="67"/>
      <c r="AZ92" s="67"/>
      <c r="BA92" s="67"/>
      <c r="BB92" s="67"/>
      <c r="BC92" s="67"/>
      <c r="BD92" s="67"/>
      <c r="BE92" s="67">
        <f t="shared" si="0"/>
        <v>7</v>
      </c>
      <c r="BF92" s="67"/>
      <c r="BG92" s="67"/>
      <c r="BH92" s="67"/>
      <c r="BI92" s="67"/>
      <c r="BJ92" s="67"/>
      <c r="BK92" s="67"/>
      <c r="BL92" s="67"/>
    </row>
    <row r="93" spans="1:64" ht="12.75" customHeight="1">
      <c r="A93" s="62"/>
      <c r="B93" s="62"/>
      <c r="C93" s="62"/>
      <c r="D93" s="62"/>
      <c r="E93" s="62"/>
      <c r="F93" s="62"/>
      <c r="G93" s="74" t="s">
        <v>92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62" t="s">
        <v>90</v>
      </c>
      <c r="AA93" s="62"/>
      <c r="AB93" s="62"/>
      <c r="AC93" s="62"/>
      <c r="AD93" s="62"/>
      <c r="AE93" s="74" t="s">
        <v>91</v>
      </c>
      <c r="AF93" s="74"/>
      <c r="AG93" s="74"/>
      <c r="AH93" s="74"/>
      <c r="AI93" s="74"/>
      <c r="AJ93" s="74"/>
      <c r="AK93" s="74"/>
      <c r="AL93" s="74"/>
      <c r="AM93" s="74"/>
      <c r="AN93" s="74"/>
      <c r="AO93" s="67">
        <v>7</v>
      </c>
      <c r="AP93" s="67"/>
      <c r="AQ93" s="67"/>
      <c r="AR93" s="67"/>
      <c r="AS93" s="67"/>
      <c r="AT93" s="67"/>
      <c r="AU93" s="67"/>
      <c r="AV93" s="67"/>
      <c r="AW93" s="67">
        <v>0</v>
      </c>
      <c r="AX93" s="67"/>
      <c r="AY93" s="67"/>
      <c r="AZ93" s="67"/>
      <c r="BA93" s="67"/>
      <c r="BB93" s="67"/>
      <c r="BC93" s="67"/>
      <c r="BD93" s="67"/>
      <c r="BE93" s="67">
        <f t="shared" si="0"/>
        <v>7</v>
      </c>
      <c r="BF93" s="67"/>
      <c r="BG93" s="67"/>
      <c r="BH93" s="67"/>
      <c r="BI93" s="67"/>
      <c r="BJ93" s="67"/>
      <c r="BK93" s="67"/>
      <c r="BL93" s="67"/>
    </row>
    <row r="94" spans="1:64" ht="12.75" customHeight="1">
      <c r="A94" s="62"/>
      <c r="B94" s="62"/>
      <c r="C94" s="62"/>
      <c r="D94" s="62"/>
      <c r="E94" s="62"/>
      <c r="F94" s="62"/>
      <c r="G94" s="74" t="s">
        <v>93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62" t="s">
        <v>90</v>
      </c>
      <c r="AA94" s="62"/>
      <c r="AB94" s="62"/>
      <c r="AC94" s="62"/>
      <c r="AD94" s="62"/>
      <c r="AE94" s="74" t="s">
        <v>91</v>
      </c>
      <c r="AF94" s="74"/>
      <c r="AG94" s="74"/>
      <c r="AH94" s="74"/>
      <c r="AI94" s="74"/>
      <c r="AJ94" s="74"/>
      <c r="AK94" s="74"/>
      <c r="AL94" s="74"/>
      <c r="AM94" s="74"/>
      <c r="AN94" s="74"/>
      <c r="AO94" s="67">
        <v>0</v>
      </c>
      <c r="AP94" s="67"/>
      <c r="AQ94" s="67"/>
      <c r="AR94" s="67"/>
      <c r="AS94" s="67"/>
      <c r="AT94" s="67"/>
      <c r="AU94" s="67"/>
      <c r="AV94" s="67"/>
      <c r="AW94" s="67">
        <v>0</v>
      </c>
      <c r="AX94" s="67"/>
      <c r="AY94" s="67"/>
      <c r="AZ94" s="67"/>
      <c r="BA94" s="67"/>
      <c r="BB94" s="67"/>
      <c r="BC94" s="67"/>
      <c r="BD94" s="67"/>
      <c r="BE94" s="67">
        <f t="shared" si="0"/>
        <v>0</v>
      </c>
      <c r="BF94" s="67"/>
      <c r="BG94" s="67"/>
      <c r="BH94" s="67"/>
      <c r="BI94" s="67"/>
      <c r="BJ94" s="67"/>
      <c r="BK94" s="67"/>
      <c r="BL94" s="67"/>
    </row>
    <row r="95" spans="1:64" ht="12.75" customHeight="1">
      <c r="A95" s="62">
        <v>7</v>
      </c>
      <c r="B95" s="62"/>
      <c r="C95" s="62"/>
      <c r="D95" s="62"/>
      <c r="E95" s="62"/>
      <c r="F95" s="62"/>
      <c r="G95" s="74" t="s">
        <v>100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62" t="s">
        <v>101</v>
      </c>
      <c r="AA95" s="62"/>
      <c r="AB95" s="62"/>
      <c r="AC95" s="62"/>
      <c r="AD95" s="62"/>
      <c r="AE95" s="74" t="s">
        <v>102</v>
      </c>
      <c r="AF95" s="74"/>
      <c r="AG95" s="74"/>
      <c r="AH95" s="74"/>
      <c r="AI95" s="74"/>
      <c r="AJ95" s="74"/>
      <c r="AK95" s="74"/>
      <c r="AL95" s="74"/>
      <c r="AM95" s="74"/>
      <c r="AN95" s="74"/>
      <c r="AO95" s="77">
        <v>1</v>
      </c>
      <c r="AP95" s="77"/>
      <c r="AQ95" s="77"/>
      <c r="AR95" s="77"/>
      <c r="AS95" s="77"/>
      <c r="AT95" s="77"/>
      <c r="AU95" s="77"/>
      <c r="AV95" s="77"/>
      <c r="AW95" s="77">
        <v>0</v>
      </c>
      <c r="AX95" s="77"/>
      <c r="AY95" s="77"/>
      <c r="AZ95" s="77"/>
      <c r="BA95" s="77"/>
      <c r="BB95" s="77"/>
      <c r="BC95" s="77"/>
      <c r="BD95" s="77"/>
      <c r="BE95" s="77">
        <v>1</v>
      </c>
      <c r="BF95" s="77"/>
      <c r="BG95" s="77"/>
      <c r="BH95" s="77"/>
      <c r="BI95" s="77"/>
      <c r="BJ95" s="77"/>
      <c r="BK95" s="77"/>
      <c r="BL95" s="77"/>
    </row>
    <row r="96" spans="1:64" ht="12.75" customHeight="1">
      <c r="A96" s="62">
        <v>8</v>
      </c>
      <c r="B96" s="62"/>
      <c r="C96" s="62"/>
      <c r="D96" s="62"/>
      <c r="E96" s="62"/>
      <c r="F96" s="62"/>
      <c r="G96" s="74" t="s">
        <v>103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62" t="s">
        <v>90</v>
      </c>
      <c r="AA96" s="62"/>
      <c r="AB96" s="62"/>
      <c r="AC96" s="62"/>
      <c r="AD96" s="62"/>
      <c r="AE96" s="74" t="s">
        <v>102</v>
      </c>
      <c r="AF96" s="74"/>
      <c r="AG96" s="74"/>
      <c r="AH96" s="74"/>
      <c r="AI96" s="74"/>
      <c r="AJ96" s="74"/>
      <c r="AK96" s="74"/>
      <c r="AL96" s="74"/>
      <c r="AM96" s="74"/>
      <c r="AN96" s="74"/>
      <c r="AO96" s="77">
        <v>35</v>
      </c>
      <c r="AP96" s="77"/>
      <c r="AQ96" s="77"/>
      <c r="AR96" s="77"/>
      <c r="AS96" s="77"/>
      <c r="AT96" s="77"/>
      <c r="AU96" s="77"/>
      <c r="AV96" s="77"/>
      <c r="AW96" s="77">
        <v>0</v>
      </c>
      <c r="AX96" s="77"/>
      <c r="AY96" s="77"/>
      <c r="AZ96" s="77"/>
      <c r="BA96" s="77"/>
      <c r="BB96" s="77"/>
      <c r="BC96" s="77"/>
      <c r="BD96" s="77"/>
      <c r="BE96" s="77">
        <f>AO96+AW96</f>
        <v>35</v>
      </c>
      <c r="BF96" s="77"/>
      <c r="BG96" s="77"/>
      <c r="BH96" s="77"/>
      <c r="BI96" s="77"/>
      <c r="BJ96" s="77"/>
      <c r="BK96" s="77"/>
      <c r="BL96" s="77"/>
    </row>
    <row r="97" spans="1:64" s="45" customFormat="1" ht="12.75" customHeight="1">
      <c r="A97" s="68">
        <v>0</v>
      </c>
      <c r="B97" s="68"/>
      <c r="C97" s="68"/>
      <c r="D97" s="68"/>
      <c r="E97" s="68"/>
      <c r="F97" s="68"/>
      <c r="G97" s="78" t="s">
        <v>104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68"/>
      <c r="AA97" s="68"/>
      <c r="AB97" s="68"/>
      <c r="AC97" s="68"/>
      <c r="AD97" s="6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</row>
    <row r="98" spans="1:64" s="45" customFormat="1" ht="38.25" customHeight="1">
      <c r="A98" s="62">
        <v>1</v>
      </c>
      <c r="B98" s="62"/>
      <c r="C98" s="62"/>
      <c r="D98" s="62"/>
      <c r="E98" s="62"/>
      <c r="F98" s="62"/>
      <c r="G98" s="74" t="s">
        <v>105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68"/>
      <c r="AA98" s="68"/>
      <c r="AB98" s="68"/>
      <c r="AC98" s="68"/>
      <c r="AD98" s="6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7">
        <v>106</v>
      </c>
      <c r="AP98" s="77"/>
      <c r="AQ98" s="77"/>
      <c r="AR98" s="77"/>
      <c r="AS98" s="77"/>
      <c r="AT98" s="77"/>
      <c r="AU98" s="77"/>
      <c r="AV98" s="77"/>
      <c r="AW98" s="77">
        <v>0</v>
      </c>
      <c r="AX98" s="77"/>
      <c r="AY98" s="77"/>
      <c r="AZ98" s="77"/>
      <c r="BA98" s="77"/>
      <c r="BB98" s="77"/>
      <c r="BC98" s="77"/>
      <c r="BD98" s="77"/>
      <c r="BE98" s="77">
        <f>AO98+AW98</f>
        <v>106</v>
      </c>
      <c r="BF98" s="77"/>
      <c r="BG98" s="77"/>
      <c r="BH98" s="77"/>
      <c r="BI98" s="77"/>
      <c r="BJ98" s="77"/>
      <c r="BK98" s="77"/>
      <c r="BL98" s="77"/>
    </row>
    <row r="99" spans="1:64" ht="12.75" customHeight="1">
      <c r="A99" s="62"/>
      <c r="B99" s="62"/>
      <c r="C99" s="62"/>
      <c r="D99" s="62"/>
      <c r="E99" s="62"/>
      <c r="F99" s="62"/>
      <c r="G99" s="74" t="s">
        <v>106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62" t="s">
        <v>90</v>
      </c>
      <c r="AA99" s="62"/>
      <c r="AB99" s="62"/>
      <c r="AC99" s="62"/>
      <c r="AD99" s="62"/>
      <c r="AE99" s="74" t="s">
        <v>107</v>
      </c>
      <c r="AF99" s="74"/>
      <c r="AG99" s="74"/>
      <c r="AH99" s="74"/>
      <c r="AI99" s="74"/>
      <c r="AJ99" s="74"/>
      <c r="AK99" s="74"/>
      <c r="AL99" s="74"/>
      <c r="AM99" s="74"/>
      <c r="AN99" s="74"/>
      <c r="AO99" s="77">
        <v>53</v>
      </c>
      <c r="AP99" s="77"/>
      <c r="AQ99" s="77"/>
      <c r="AR99" s="77"/>
      <c r="AS99" s="77"/>
      <c r="AT99" s="77"/>
      <c r="AU99" s="77"/>
      <c r="AV99" s="77"/>
      <c r="AW99" s="77">
        <v>0</v>
      </c>
      <c r="AX99" s="77"/>
      <c r="AY99" s="77"/>
      <c r="AZ99" s="77"/>
      <c r="BA99" s="77"/>
      <c r="BB99" s="77"/>
      <c r="BC99" s="77"/>
      <c r="BD99" s="77"/>
      <c r="BE99" s="77">
        <f>AO99+AW99</f>
        <v>53</v>
      </c>
      <c r="BF99" s="77"/>
      <c r="BG99" s="77"/>
      <c r="BH99" s="77"/>
      <c r="BI99" s="77"/>
      <c r="BJ99" s="77"/>
      <c r="BK99" s="77"/>
      <c r="BL99" s="77"/>
    </row>
    <row r="100" spans="1:64" ht="12.75" customHeight="1">
      <c r="A100" s="62"/>
      <c r="B100" s="62"/>
      <c r="C100" s="62"/>
      <c r="D100" s="62"/>
      <c r="E100" s="62"/>
      <c r="F100" s="62"/>
      <c r="G100" s="74" t="s">
        <v>108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62" t="s">
        <v>90</v>
      </c>
      <c r="AA100" s="62"/>
      <c r="AB100" s="62"/>
      <c r="AC100" s="62"/>
      <c r="AD100" s="62"/>
      <c r="AE100" s="74" t="s">
        <v>107</v>
      </c>
      <c r="AF100" s="74"/>
      <c r="AG100" s="74"/>
      <c r="AH100" s="74"/>
      <c r="AI100" s="74"/>
      <c r="AJ100" s="74"/>
      <c r="AK100" s="74"/>
      <c r="AL100" s="74"/>
      <c r="AM100" s="74"/>
      <c r="AN100" s="74"/>
      <c r="AO100" s="77">
        <v>53</v>
      </c>
      <c r="AP100" s="77"/>
      <c r="AQ100" s="77"/>
      <c r="AR100" s="77"/>
      <c r="AS100" s="77"/>
      <c r="AT100" s="77"/>
      <c r="AU100" s="77"/>
      <c r="AV100" s="77"/>
      <c r="AW100" s="77">
        <v>0</v>
      </c>
      <c r="AX100" s="77"/>
      <c r="AY100" s="77"/>
      <c r="AZ100" s="77"/>
      <c r="BA100" s="77"/>
      <c r="BB100" s="77"/>
      <c r="BC100" s="77"/>
      <c r="BD100" s="77"/>
      <c r="BE100" s="77">
        <f>AO100+AW100</f>
        <v>53</v>
      </c>
      <c r="BF100" s="77"/>
      <c r="BG100" s="77"/>
      <c r="BH100" s="77"/>
      <c r="BI100" s="77"/>
      <c r="BJ100" s="77"/>
      <c r="BK100" s="77"/>
      <c r="BL100" s="77"/>
    </row>
    <row r="101" spans="1:64" ht="25.5" customHeight="1">
      <c r="A101" s="62">
        <v>2</v>
      </c>
      <c r="B101" s="62"/>
      <c r="C101" s="62"/>
      <c r="D101" s="62"/>
      <c r="E101" s="62"/>
      <c r="F101" s="62"/>
      <c r="G101" s="74" t="s">
        <v>109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62" t="s">
        <v>101</v>
      </c>
      <c r="AA101" s="62"/>
      <c r="AB101" s="62"/>
      <c r="AC101" s="62"/>
      <c r="AD101" s="62"/>
      <c r="AE101" s="74" t="s">
        <v>107</v>
      </c>
      <c r="AF101" s="74"/>
      <c r="AG101" s="74"/>
      <c r="AH101" s="74"/>
      <c r="AI101" s="74"/>
      <c r="AJ101" s="74"/>
      <c r="AK101" s="74"/>
      <c r="AL101" s="74"/>
      <c r="AM101" s="74"/>
      <c r="AN101" s="74"/>
      <c r="AO101" s="77">
        <v>689</v>
      </c>
      <c r="AP101" s="77"/>
      <c r="AQ101" s="77"/>
      <c r="AR101" s="77"/>
      <c r="AS101" s="77"/>
      <c r="AT101" s="77"/>
      <c r="AU101" s="77"/>
      <c r="AV101" s="77"/>
      <c r="AW101" s="77">
        <v>0</v>
      </c>
      <c r="AX101" s="77"/>
      <c r="AY101" s="77"/>
      <c r="AZ101" s="77"/>
      <c r="BA101" s="77"/>
      <c r="BB101" s="77"/>
      <c r="BC101" s="77"/>
      <c r="BD101" s="77"/>
      <c r="BE101" s="77">
        <f>AO101+AW101</f>
        <v>689</v>
      </c>
      <c r="BF101" s="77"/>
      <c r="BG101" s="77"/>
      <c r="BH101" s="77"/>
      <c r="BI101" s="77"/>
      <c r="BJ101" s="77"/>
      <c r="BK101" s="77"/>
      <c r="BL101" s="77"/>
    </row>
    <row r="102" spans="1:64" s="45" customFormat="1" ht="12.75" customHeight="1">
      <c r="A102" s="68"/>
      <c r="B102" s="68"/>
      <c r="C102" s="68"/>
      <c r="D102" s="68"/>
      <c r="E102" s="68"/>
      <c r="F102" s="68"/>
      <c r="G102" s="78" t="s">
        <v>110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68"/>
      <c r="AA102" s="68"/>
      <c r="AB102" s="68"/>
      <c r="AC102" s="68"/>
      <c r="AD102" s="6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</row>
    <row r="103" spans="1:64" ht="25.5" customHeight="1">
      <c r="A103" s="62">
        <v>1</v>
      </c>
      <c r="B103" s="62"/>
      <c r="C103" s="62"/>
      <c r="D103" s="62"/>
      <c r="E103" s="62"/>
      <c r="F103" s="62"/>
      <c r="G103" s="74" t="s">
        <v>111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62" t="s">
        <v>87</v>
      </c>
      <c r="AA103" s="62"/>
      <c r="AB103" s="62"/>
      <c r="AC103" s="62"/>
      <c r="AD103" s="62"/>
      <c r="AE103" s="74" t="s">
        <v>112</v>
      </c>
      <c r="AF103" s="74"/>
      <c r="AG103" s="74"/>
      <c r="AH103" s="74"/>
      <c r="AI103" s="74"/>
      <c r="AJ103" s="74"/>
      <c r="AK103" s="74"/>
      <c r="AL103" s="74"/>
      <c r="AM103" s="74"/>
      <c r="AN103" s="74"/>
      <c r="AO103" s="77">
        <f>AO80/AO96</f>
        <v>214353.34285714285</v>
      </c>
      <c r="AP103" s="77"/>
      <c r="AQ103" s="77"/>
      <c r="AR103" s="77"/>
      <c r="AS103" s="77"/>
      <c r="AT103" s="77"/>
      <c r="AU103" s="77"/>
      <c r="AV103" s="77"/>
      <c r="AW103" s="67">
        <v>0</v>
      </c>
      <c r="AX103" s="67"/>
      <c r="AY103" s="67"/>
      <c r="AZ103" s="67"/>
      <c r="BA103" s="67"/>
      <c r="BB103" s="67"/>
      <c r="BC103" s="67"/>
      <c r="BD103" s="67"/>
      <c r="BE103" s="77">
        <f>AO103+AW103</f>
        <v>214353.34285714285</v>
      </c>
      <c r="BF103" s="77"/>
      <c r="BG103" s="77"/>
      <c r="BH103" s="77"/>
      <c r="BI103" s="77"/>
      <c r="BJ103" s="77"/>
      <c r="BK103" s="77"/>
      <c r="BL103" s="77"/>
    </row>
    <row r="104" spans="1:64" ht="12.75" customHeight="1">
      <c r="A104" s="62">
        <v>2</v>
      </c>
      <c r="B104" s="62"/>
      <c r="C104" s="62"/>
      <c r="D104" s="62"/>
      <c r="E104" s="62"/>
      <c r="F104" s="62"/>
      <c r="G104" s="74" t="s">
        <v>113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62" t="s">
        <v>87</v>
      </c>
      <c r="AA104" s="62"/>
      <c r="AB104" s="62"/>
      <c r="AC104" s="62"/>
      <c r="AD104" s="62"/>
      <c r="AE104" s="74" t="s">
        <v>114</v>
      </c>
      <c r="AF104" s="74"/>
      <c r="AG104" s="74"/>
      <c r="AH104" s="74"/>
      <c r="AI104" s="74"/>
      <c r="AJ104" s="74"/>
      <c r="AK104" s="74"/>
      <c r="AL104" s="74"/>
      <c r="AM104" s="74"/>
      <c r="AN104" s="74"/>
      <c r="AO104" s="77">
        <f>AO80/AO101</f>
        <v>10888.776487663281</v>
      </c>
      <c r="AP104" s="77"/>
      <c r="AQ104" s="77"/>
      <c r="AR104" s="77"/>
      <c r="AS104" s="77"/>
      <c r="AT104" s="77"/>
      <c r="AU104" s="77"/>
      <c r="AV104" s="77"/>
      <c r="AW104" s="67">
        <v>0</v>
      </c>
      <c r="AX104" s="67"/>
      <c r="AY104" s="67"/>
      <c r="AZ104" s="67"/>
      <c r="BA104" s="67"/>
      <c r="BB104" s="67"/>
      <c r="BC104" s="67"/>
      <c r="BD104" s="67"/>
      <c r="BE104" s="77">
        <f>AO104+AW104</f>
        <v>10888.776487663281</v>
      </c>
      <c r="BF104" s="77"/>
      <c r="BG104" s="77"/>
      <c r="BH104" s="77"/>
      <c r="BI104" s="77"/>
      <c r="BJ104" s="77"/>
      <c r="BK104" s="77"/>
      <c r="BL104" s="77"/>
    </row>
    <row r="105" spans="1:64" ht="25.5" customHeight="1">
      <c r="A105" s="62">
        <v>3</v>
      </c>
      <c r="B105" s="62"/>
      <c r="C105" s="62"/>
      <c r="D105" s="62"/>
      <c r="E105" s="62"/>
      <c r="F105" s="62"/>
      <c r="G105" s="74" t="s">
        <v>115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62" t="s">
        <v>87</v>
      </c>
      <c r="AA105" s="62"/>
      <c r="AB105" s="62"/>
      <c r="AC105" s="62"/>
      <c r="AD105" s="62"/>
      <c r="AE105" s="74" t="s">
        <v>112</v>
      </c>
      <c r="AF105" s="74"/>
      <c r="AG105" s="74"/>
      <c r="AH105" s="74"/>
      <c r="AI105" s="74"/>
      <c r="AJ105" s="74"/>
      <c r="AK105" s="74"/>
      <c r="AL105" s="74"/>
      <c r="AM105" s="74"/>
      <c r="AN105" s="74"/>
      <c r="AO105" s="77">
        <v>9517</v>
      </c>
      <c r="AP105" s="77"/>
      <c r="AQ105" s="77"/>
      <c r="AR105" s="77"/>
      <c r="AS105" s="77"/>
      <c r="AT105" s="77"/>
      <c r="AU105" s="77"/>
      <c r="AV105" s="77"/>
      <c r="AW105" s="67">
        <v>0</v>
      </c>
      <c r="AX105" s="67"/>
      <c r="AY105" s="67"/>
      <c r="AZ105" s="67"/>
      <c r="BA105" s="67"/>
      <c r="BB105" s="67"/>
      <c r="BC105" s="67"/>
      <c r="BD105" s="67"/>
      <c r="BE105" s="77">
        <f>AO105+AW105</f>
        <v>9517</v>
      </c>
      <c r="BF105" s="77"/>
      <c r="BG105" s="77"/>
      <c r="BH105" s="77"/>
      <c r="BI105" s="77"/>
      <c r="BJ105" s="77"/>
      <c r="BK105" s="77"/>
      <c r="BL105" s="77"/>
    </row>
    <row r="106" spans="1:64" s="45" customFormat="1" ht="12.75" customHeight="1">
      <c r="A106" s="68">
        <v>0</v>
      </c>
      <c r="B106" s="68"/>
      <c r="C106" s="68"/>
      <c r="D106" s="68"/>
      <c r="E106" s="68"/>
      <c r="F106" s="68"/>
      <c r="G106" s="78" t="s">
        <v>116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68"/>
      <c r="AA106" s="68"/>
      <c r="AB106" s="68"/>
      <c r="AC106" s="68"/>
      <c r="AD106" s="6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</row>
    <row r="107" spans="1:64" s="45" customFormat="1" ht="12.75" customHeight="1">
      <c r="A107" s="62">
        <v>1</v>
      </c>
      <c r="B107" s="62"/>
      <c r="C107" s="62"/>
      <c r="D107" s="62"/>
      <c r="E107" s="62"/>
      <c r="F107" s="62"/>
      <c r="G107" s="74" t="s">
        <v>117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68"/>
      <c r="AA107" s="68"/>
      <c r="AB107" s="68"/>
      <c r="AC107" s="68"/>
      <c r="AD107" s="6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7">
        <v>47</v>
      </c>
      <c r="AP107" s="77"/>
      <c r="AQ107" s="77"/>
      <c r="AR107" s="77"/>
      <c r="AS107" s="77"/>
      <c r="AT107" s="77"/>
      <c r="AU107" s="77"/>
      <c r="AV107" s="77"/>
      <c r="AW107" s="77">
        <v>0</v>
      </c>
      <c r="AX107" s="77"/>
      <c r="AY107" s="77"/>
      <c r="AZ107" s="77"/>
      <c r="BA107" s="77"/>
      <c r="BB107" s="77"/>
      <c r="BC107" s="77"/>
      <c r="BD107" s="77"/>
      <c r="BE107" s="77">
        <f t="shared" ref="BE107:BE113" si="1">AO107+AW107</f>
        <v>47</v>
      </c>
      <c r="BF107" s="77"/>
      <c r="BG107" s="77"/>
      <c r="BH107" s="77"/>
      <c r="BI107" s="77"/>
      <c r="BJ107" s="77"/>
      <c r="BK107" s="77"/>
      <c r="BL107" s="77"/>
    </row>
    <row r="108" spans="1:64" s="45" customFormat="1" ht="12.75" customHeight="1">
      <c r="A108" s="62"/>
      <c r="B108" s="62"/>
      <c r="C108" s="62"/>
      <c r="D108" s="62"/>
      <c r="E108" s="62"/>
      <c r="F108" s="62"/>
      <c r="G108" s="74" t="s">
        <v>106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62" t="s">
        <v>90</v>
      </c>
      <c r="AA108" s="62"/>
      <c r="AB108" s="62"/>
      <c r="AC108" s="62"/>
      <c r="AD108" s="62"/>
      <c r="AE108" s="74" t="s">
        <v>107</v>
      </c>
      <c r="AF108" s="74"/>
      <c r="AG108" s="74"/>
      <c r="AH108" s="74"/>
      <c r="AI108" s="74"/>
      <c r="AJ108" s="74"/>
      <c r="AK108" s="74"/>
      <c r="AL108" s="74"/>
      <c r="AM108" s="74"/>
      <c r="AN108" s="74"/>
      <c r="AO108" s="77">
        <v>24</v>
      </c>
      <c r="AP108" s="77"/>
      <c r="AQ108" s="77"/>
      <c r="AR108" s="77"/>
      <c r="AS108" s="77"/>
      <c r="AT108" s="77"/>
      <c r="AU108" s="77"/>
      <c r="AV108" s="77"/>
      <c r="AW108" s="77">
        <v>0</v>
      </c>
      <c r="AX108" s="77"/>
      <c r="AY108" s="77"/>
      <c r="AZ108" s="77"/>
      <c r="BA108" s="77"/>
      <c r="BB108" s="77"/>
      <c r="BC108" s="77"/>
      <c r="BD108" s="77"/>
      <c r="BE108" s="77">
        <f t="shared" si="1"/>
        <v>24</v>
      </c>
      <c r="BF108" s="77"/>
      <c r="BG108" s="77"/>
      <c r="BH108" s="77"/>
      <c r="BI108" s="77"/>
      <c r="BJ108" s="77"/>
      <c r="BK108" s="77"/>
      <c r="BL108" s="77"/>
    </row>
    <row r="109" spans="1:64" s="45" customFormat="1" ht="12.75" customHeight="1">
      <c r="A109" s="62"/>
      <c r="B109" s="62"/>
      <c r="C109" s="62"/>
      <c r="D109" s="62"/>
      <c r="E109" s="62"/>
      <c r="F109" s="62"/>
      <c r="G109" s="74" t="s">
        <v>108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62" t="s">
        <v>90</v>
      </c>
      <c r="AA109" s="62"/>
      <c r="AB109" s="62"/>
      <c r="AC109" s="62"/>
      <c r="AD109" s="62"/>
      <c r="AE109" s="74" t="s">
        <v>107</v>
      </c>
      <c r="AF109" s="74"/>
      <c r="AG109" s="74"/>
      <c r="AH109" s="74"/>
      <c r="AI109" s="74"/>
      <c r="AJ109" s="74"/>
      <c r="AK109" s="74"/>
      <c r="AL109" s="74"/>
      <c r="AM109" s="74"/>
      <c r="AN109" s="74"/>
      <c r="AO109" s="77">
        <v>23</v>
      </c>
      <c r="AP109" s="77"/>
      <c r="AQ109" s="77"/>
      <c r="AR109" s="77"/>
      <c r="AS109" s="77"/>
      <c r="AT109" s="77"/>
      <c r="AU109" s="77"/>
      <c r="AV109" s="77"/>
      <c r="AW109" s="77">
        <v>0</v>
      </c>
      <c r="AX109" s="77"/>
      <c r="AY109" s="77"/>
      <c r="AZ109" s="77"/>
      <c r="BA109" s="77"/>
      <c r="BB109" s="77"/>
      <c r="BC109" s="77"/>
      <c r="BD109" s="77"/>
      <c r="BE109" s="77">
        <f t="shared" si="1"/>
        <v>23</v>
      </c>
      <c r="BF109" s="77"/>
      <c r="BG109" s="77"/>
      <c r="BH109" s="77"/>
      <c r="BI109" s="77"/>
      <c r="BJ109" s="77"/>
      <c r="BK109" s="77"/>
      <c r="BL109" s="77"/>
    </row>
    <row r="110" spans="1:64" s="45" customFormat="1" ht="25.5" customHeight="1">
      <c r="A110" s="62">
        <v>2</v>
      </c>
      <c r="B110" s="62"/>
      <c r="C110" s="62"/>
      <c r="D110" s="62"/>
      <c r="E110" s="62"/>
      <c r="F110" s="62"/>
      <c r="G110" s="74" t="s">
        <v>118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68"/>
      <c r="AA110" s="68"/>
      <c r="AB110" s="68"/>
      <c r="AC110" s="68"/>
      <c r="AD110" s="6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7">
        <v>22</v>
      </c>
      <c r="AP110" s="77"/>
      <c r="AQ110" s="77"/>
      <c r="AR110" s="77"/>
      <c r="AS110" s="77"/>
      <c r="AT110" s="77"/>
      <c r="AU110" s="77"/>
      <c r="AV110" s="77"/>
      <c r="AW110" s="77">
        <v>0</v>
      </c>
      <c r="AX110" s="77"/>
      <c r="AY110" s="77"/>
      <c r="AZ110" s="77"/>
      <c r="BA110" s="77"/>
      <c r="BB110" s="77"/>
      <c r="BC110" s="77"/>
      <c r="BD110" s="77"/>
      <c r="BE110" s="77">
        <f t="shared" si="1"/>
        <v>22</v>
      </c>
      <c r="BF110" s="77"/>
      <c r="BG110" s="77"/>
      <c r="BH110" s="77"/>
      <c r="BI110" s="77"/>
      <c r="BJ110" s="77"/>
      <c r="BK110" s="77"/>
      <c r="BL110" s="77"/>
    </row>
    <row r="111" spans="1:64" ht="12.75" customHeight="1">
      <c r="A111" s="62"/>
      <c r="B111" s="62"/>
      <c r="C111" s="62"/>
      <c r="D111" s="62"/>
      <c r="E111" s="62"/>
      <c r="F111" s="62"/>
      <c r="G111" s="74" t="s">
        <v>106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62" t="s">
        <v>90</v>
      </c>
      <c r="AA111" s="62"/>
      <c r="AB111" s="62"/>
      <c r="AC111" s="62"/>
      <c r="AD111" s="62"/>
      <c r="AE111" s="74" t="s">
        <v>107</v>
      </c>
      <c r="AF111" s="74"/>
      <c r="AG111" s="74"/>
      <c r="AH111" s="74"/>
      <c r="AI111" s="74"/>
      <c r="AJ111" s="74"/>
      <c r="AK111" s="74"/>
      <c r="AL111" s="74"/>
      <c r="AM111" s="74"/>
      <c r="AN111" s="74"/>
      <c r="AO111" s="77">
        <v>11</v>
      </c>
      <c r="AP111" s="77"/>
      <c r="AQ111" s="77"/>
      <c r="AR111" s="77"/>
      <c r="AS111" s="77"/>
      <c r="AT111" s="77"/>
      <c r="AU111" s="77"/>
      <c r="AV111" s="77"/>
      <c r="AW111" s="77">
        <v>0</v>
      </c>
      <c r="AX111" s="77"/>
      <c r="AY111" s="77"/>
      <c r="AZ111" s="77"/>
      <c r="BA111" s="77"/>
      <c r="BB111" s="77"/>
      <c r="BC111" s="77"/>
      <c r="BD111" s="77"/>
      <c r="BE111" s="77">
        <f t="shared" si="1"/>
        <v>11</v>
      </c>
      <c r="BF111" s="77"/>
      <c r="BG111" s="77"/>
      <c r="BH111" s="77"/>
      <c r="BI111" s="77"/>
      <c r="BJ111" s="77"/>
      <c r="BK111" s="77"/>
      <c r="BL111" s="77"/>
    </row>
    <row r="112" spans="1:64" ht="12.75" customHeight="1">
      <c r="A112" s="62"/>
      <c r="B112" s="62"/>
      <c r="C112" s="62"/>
      <c r="D112" s="62"/>
      <c r="E112" s="62"/>
      <c r="F112" s="62"/>
      <c r="G112" s="74" t="s">
        <v>108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62" t="s">
        <v>90</v>
      </c>
      <c r="AA112" s="62"/>
      <c r="AB112" s="62"/>
      <c r="AC112" s="62"/>
      <c r="AD112" s="62"/>
      <c r="AE112" s="74" t="s">
        <v>107</v>
      </c>
      <c r="AF112" s="74"/>
      <c r="AG112" s="74"/>
      <c r="AH112" s="74"/>
      <c r="AI112" s="74"/>
      <c r="AJ112" s="74"/>
      <c r="AK112" s="74"/>
      <c r="AL112" s="74"/>
      <c r="AM112" s="74"/>
      <c r="AN112" s="74"/>
      <c r="AO112" s="77">
        <v>11</v>
      </c>
      <c r="AP112" s="77"/>
      <c r="AQ112" s="77"/>
      <c r="AR112" s="77"/>
      <c r="AS112" s="77"/>
      <c r="AT112" s="77"/>
      <c r="AU112" s="77"/>
      <c r="AV112" s="77"/>
      <c r="AW112" s="77">
        <v>0</v>
      </c>
      <c r="AX112" s="77"/>
      <c r="AY112" s="77"/>
      <c r="AZ112" s="77"/>
      <c r="BA112" s="77"/>
      <c r="BB112" s="77"/>
      <c r="BC112" s="77"/>
      <c r="BD112" s="77"/>
      <c r="BE112" s="77">
        <f t="shared" si="1"/>
        <v>11</v>
      </c>
      <c r="BF112" s="77"/>
      <c r="BG112" s="77"/>
      <c r="BH112" s="77"/>
      <c r="BI112" s="77"/>
      <c r="BJ112" s="77"/>
      <c r="BK112" s="77"/>
      <c r="BL112" s="77"/>
    </row>
    <row r="113" spans="1:79" ht="25.5" customHeight="1">
      <c r="A113" s="62">
        <v>3</v>
      </c>
      <c r="B113" s="62"/>
      <c r="C113" s="62"/>
      <c r="D113" s="62"/>
      <c r="E113" s="62"/>
      <c r="F113" s="62"/>
      <c r="G113" s="74" t="s">
        <v>119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62" t="s">
        <v>120</v>
      </c>
      <c r="AA113" s="62"/>
      <c r="AB113" s="62"/>
      <c r="AC113" s="62"/>
      <c r="AD113" s="62"/>
      <c r="AE113" s="74" t="s">
        <v>112</v>
      </c>
      <c r="AF113" s="74"/>
      <c r="AG113" s="74"/>
      <c r="AH113" s="74"/>
      <c r="AI113" s="74"/>
      <c r="AJ113" s="74"/>
      <c r="AK113" s="74"/>
      <c r="AL113" s="74"/>
      <c r="AM113" s="74"/>
      <c r="AN113" s="74"/>
      <c r="AO113" s="77">
        <v>100</v>
      </c>
      <c r="AP113" s="77"/>
      <c r="AQ113" s="77"/>
      <c r="AR113" s="77"/>
      <c r="AS113" s="77"/>
      <c r="AT113" s="77"/>
      <c r="AU113" s="77"/>
      <c r="AV113" s="77"/>
      <c r="AW113" s="77">
        <v>0</v>
      </c>
      <c r="AX113" s="77"/>
      <c r="AY113" s="77"/>
      <c r="AZ113" s="77"/>
      <c r="BA113" s="77"/>
      <c r="BB113" s="77"/>
      <c r="BC113" s="77"/>
      <c r="BD113" s="77"/>
      <c r="BE113" s="77">
        <f t="shared" si="1"/>
        <v>100</v>
      </c>
      <c r="BF113" s="77"/>
      <c r="BG113" s="77"/>
      <c r="BH113" s="77"/>
      <c r="BI113" s="77"/>
      <c r="BJ113" s="77"/>
      <c r="BK113" s="77"/>
      <c r="BL113" s="77"/>
    </row>
    <row r="114" spans="1:79" ht="26.65" customHeight="1">
      <c r="A114" s="68" t="str">
        <f>G56</f>
        <v>Поліпшення матеріально-технічної бази ЦСПРД м. Лиман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CA114" s="14" t="s">
        <v>83</v>
      </c>
    </row>
    <row r="115" spans="1:79" s="45" customFormat="1" ht="12.75" customHeight="1">
      <c r="A115" s="62"/>
      <c r="B115" s="62"/>
      <c r="C115" s="62"/>
      <c r="D115" s="62"/>
      <c r="E115" s="62"/>
      <c r="F115" s="62"/>
      <c r="G115" s="68" t="s">
        <v>84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CA115" s="45" t="s">
        <v>85</v>
      </c>
    </row>
    <row r="116" spans="1:79" ht="12.75" customHeight="1">
      <c r="A116" s="62">
        <v>1</v>
      </c>
      <c r="B116" s="62"/>
      <c r="C116" s="62"/>
      <c r="D116" s="62"/>
      <c r="E116" s="62"/>
      <c r="F116" s="62"/>
      <c r="G116" s="74" t="s">
        <v>86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62" t="s">
        <v>87</v>
      </c>
      <c r="AA116" s="62"/>
      <c r="AB116" s="62"/>
      <c r="AC116" s="62"/>
      <c r="AD116" s="62"/>
      <c r="AE116" s="62" t="s">
        <v>88</v>
      </c>
      <c r="AF116" s="62"/>
      <c r="AG116" s="62"/>
      <c r="AH116" s="62"/>
      <c r="AI116" s="62"/>
      <c r="AJ116" s="62"/>
      <c r="AK116" s="62"/>
      <c r="AL116" s="62"/>
      <c r="AM116" s="62"/>
      <c r="AN116" s="62"/>
      <c r="AO116" s="67">
        <v>0</v>
      </c>
      <c r="AP116" s="67"/>
      <c r="AQ116" s="67"/>
      <c r="AR116" s="67"/>
      <c r="AS116" s="67"/>
      <c r="AT116" s="67"/>
      <c r="AU116" s="67"/>
      <c r="AV116" s="67"/>
      <c r="AW116" s="67">
        <f>AK64</f>
        <v>106637</v>
      </c>
      <c r="AX116" s="67"/>
      <c r="AY116" s="67"/>
      <c r="AZ116" s="67"/>
      <c r="BA116" s="67"/>
      <c r="BB116" s="67"/>
      <c r="BC116" s="67"/>
      <c r="BD116" s="67"/>
      <c r="BE116" s="67">
        <f>AO116+AW116</f>
        <v>106637</v>
      </c>
      <c r="BF116" s="67"/>
      <c r="BG116" s="67"/>
      <c r="BH116" s="67"/>
      <c r="BI116" s="67"/>
      <c r="BJ116" s="67"/>
      <c r="BK116" s="67"/>
      <c r="BL116" s="67"/>
    </row>
    <row r="117" spans="1:79" s="45" customFormat="1" ht="12.75" customHeight="1">
      <c r="A117" s="62"/>
      <c r="B117" s="62"/>
      <c r="C117" s="62"/>
      <c r="D117" s="62"/>
      <c r="E117" s="62"/>
      <c r="F117" s="62"/>
      <c r="G117" s="78" t="s">
        <v>104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68"/>
      <c r="AA117" s="68"/>
      <c r="AB117" s="68"/>
      <c r="AC117" s="68"/>
      <c r="AD117" s="68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</row>
    <row r="118" spans="1:79" ht="32.25" customHeight="1">
      <c r="A118" s="62">
        <v>1</v>
      </c>
      <c r="B118" s="62"/>
      <c r="C118" s="62"/>
      <c r="D118" s="62"/>
      <c r="E118" s="62"/>
      <c r="F118" s="62"/>
      <c r="G118" s="74" t="s">
        <v>121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62" t="s">
        <v>122</v>
      </c>
      <c r="AA118" s="62"/>
      <c r="AB118" s="62"/>
      <c r="AC118" s="62"/>
      <c r="AD118" s="62"/>
      <c r="AE118" s="74" t="s">
        <v>123</v>
      </c>
      <c r="AF118" s="74"/>
      <c r="AG118" s="74"/>
      <c r="AH118" s="74"/>
      <c r="AI118" s="74"/>
      <c r="AJ118" s="74"/>
      <c r="AK118" s="74"/>
      <c r="AL118" s="74"/>
      <c r="AM118" s="74"/>
      <c r="AN118" s="74"/>
      <c r="AO118" s="77">
        <v>0</v>
      </c>
      <c r="AP118" s="77"/>
      <c r="AQ118" s="77"/>
      <c r="AR118" s="77"/>
      <c r="AS118" s="77"/>
      <c r="AT118" s="77"/>
      <c r="AU118" s="77"/>
      <c r="AV118" s="77"/>
      <c r="AW118" s="77">
        <v>4</v>
      </c>
      <c r="AX118" s="77"/>
      <c r="AY118" s="77"/>
      <c r="AZ118" s="77"/>
      <c r="BA118" s="77"/>
      <c r="BB118" s="77"/>
      <c r="BC118" s="77"/>
      <c r="BD118" s="77"/>
      <c r="BE118" s="77">
        <f>AO118+AW118</f>
        <v>4</v>
      </c>
      <c r="BF118" s="77"/>
      <c r="BG118" s="77"/>
      <c r="BH118" s="77"/>
      <c r="BI118" s="77"/>
      <c r="BJ118" s="77"/>
      <c r="BK118" s="77"/>
      <c r="BL118" s="77"/>
    </row>
    <row r="119" spans="1:79" s="45" customFormat="1" ht="12.75" customHeight="1">
      <c r="A119" s="62"/>
      <c r="B119" s="62"/>
      <c r="C119" s="62"/>
      <c r="D119" s="62"/>
      <c r="E119" s="62"/>
      <c r="F119" s="62"/>
      <c r="G119" s="78" t="s">
        <v>110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68"/>
      <c r="AA119" s="68"/>
      <c r="AB119" s="68"/>
      <c r="AC119" s="68"/>
      <c r="AD119" s="6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</row>
    <row r="120" spans="1:79" ht="26.25" customHeight="1">
      <c r="A120" s="62">
        <v>1</v>
      </c>
      <c r="B120" s="62"/>
      <c r="C120" s="62"/>
      <c r="D120" s="62"/>
      <c r="E120" s="62"/>
      <c r="F120" s="62"/>
      <c r="G120" s="74" t="s">
        <v>124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62" t="s">
        <v>87</v>
      </c>
      <c r="AA120" s="62"/>
      <c r="AB120" s="62"/>
      <c r="AC120" s="62"/>
      <c r="AD120" s="62"/>
      <c r="AE120" s="74" t="s">
        <v>114</v>
      </c>
      <c r="AF120" s="74"/>
      <c r="AG120" s="74"/>
      <c r="AH120" s="74"/>
      <c r="AI120" s="74"/>
      <c r="AJ120" s="74"/>
      <c r="AK120" s="74"/>
      <c r="AL120" s="74"/>
      <c r="AM120" s="74"/>
      <c r="AN120" s="74"/>
      <c r="AO120" s="77">
        <v>0</v>
      </c>
      <c r="AP120" s="77"/>
      <c r="AQ120" s="77"/>
      <c r="AR120" s="77"/>
      <c r="AS120" s="77"/>
      <c r="AT120" s="77"/>
      <c r="AU120" s="77"/>
      <c r="AV120" s="77"/>
      <c r="AW120" s="67">
        <f>AW116/AW118-0.25</f>
        <v>26659</v>
      </c>
      <c r="AX120" s="67"/>
      <c r="AY120" s="67"/>
      <c r="AZ120" s="67"/>
      <c r="BA120" s="67"/>
      <c r="BB120" s="67"/>
      <c r="BC120" s="67"/>
      <c r="BD120" s="67"/>
      <c r="BE120" s="77">
        <f>AO120+AW120</f>
        <v>26659</v>
      </c>
      <c r="BF120" s="77"/>
      <c r="BG120" s="77"/>
      <c r="BH120" s="77"/>
      <c r="BI120" s="77"/>
      <c r="BJ120" s="77"/>
      <c r="BK120" s="77"/>
      <c r="BL120" s="77"/>
    </row>
    <row r="121" spans="1:79" s="45" customFormat="1" ht="12.75" customHeight="1">
      <c r="A121" s="62"/>
      <c r="B121" s="62"/>
      <c r="C121" s="62"/>
      <c r="D121" s="62"/>
      <c r="E121" s="62"/>
      <c r="F121" s="62"/>
      <c r="G121" s="78" t="s">
        <v>116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68"/>
      <c r="AA121" s="68"/>
      <c r="AB121" s="68"/>
      <c r="AC121" s="68"/>
      <c r="AD121" s="6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</row>
    <row r="122" spans="1:79" s="45" customFormat="1" ht="28.5" customHeight="1">
      <c r="A122" s="62">
        <v>1</v>
      </c>
      <c r="B122" s="62"/>
      <c r="C122" s="62"/>
      <c r="D122" s="62"/>
      <c r="E122" s="62"/>
      <c r="F122" s="62"/>
      <c r="G122" s="74" t="s">
        <v>125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62" t="s">
        <v>126</v>
      </c>
      <c r="AA122" s="62"/>
      <c r="AB122" s="62"/>
      <c r="AC122" s="62"/>
      <c r="AD122" s="62"/>
      <c r="AE122" s="74" t="s">
        <v>123</v>
      </c>
      <c r="AF122" s="74"/>
      <c r="AG122" s="74"/>
      <c r="AH122" s="74"/>
      <c r="AI122" s="74"/>
      <c r="AJ122" s="74"/>
      <c r="AK122" s="74"/>
      <c r="AL122" s="74"/>
      <c r="AM122" s="74"/>
      <c r="AN122" s="74"/>
      <c r="AO122" s="77">
        <v>0</v>
      </c>
      <c r="AP122" s="77"/>
      <c r="AQ122" s="77"/>
      <c r="AR122" s="77"/>
      <c r="AS122" s="77"/>
      <c r="AT122" s="77"/>
      <c r="AU122" s="77"/>
      <c r="AV122" s="77"/>
      <c r="AW122" s="77">
        <v>100</v>
      </c>
      <c r="AX122" s="77"/>
      <c r="AY122" s="77"/>
      <c r="AZ122" s="77"/>
      <c r="BA122" s="77"/>
      <c r="BB122" s="77"/>
      <c r="BC122" s="77"/>
      <c r="BD122" s="77"/>
      <c r="BE122" s="77">
        <f>AO122+AW122</f>
        <v>100</v>
      </c>
      <c r="BF122" s="77"/>
      <c r="BG122" s="77"/>
      <c r="BH122" s="77"/>
      <c r="BI122" s="77"/>
      <c r="BJ122" s="77"/>
      <c r="BK122" s="77"/>
      <c r="BL122" s="77"/>
    </row>
    <row r="125" spans="1:79" ht="16.5" customHeight="1">
      <c r="A125" s="79" t="s">
        <v>127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49"/>
      <c r="AO125" s="81" t="s">
        <v>128</v>
      </c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</row>
    <row r="126" spans="1:79">
      <c r="W126" s="82" t="s">
        <v>129</v>
      </c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O126" s="82" t="s">
        <v>130</v>
      </c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</row>
    <row r="127" spans="1:79" ht="22.5" customHeight="1">
      <c r="A127" s="83" t="s">
        <v>131</v>
      </c>
      <c r="B127" s="83"/>
      <c r="C127" s="83"/>
      <c r="D127" s="83"/>
      <c r="E127" s="83"/>
      <c r="F127" s="83"/>
    </row>
    <row r="128" spans="1:79" ht="10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</row>
    <row r="129" spans="1:59" ht="24.75" customHeight="1">
      <c r="A129" s="11" t="s">
        <v>132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48"/>
      <c r="Q129" s="48"/>
      <c r="R129" s="48"/>
      <c r="S129" s="48"/>
      <c r="T129" s="48"/>
      <c r="U129" s="48"/>
      <c r="V129" s="48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49"/>
      <c r="AO129" s="80" t="s">
        <v>133</v>
      </c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</row>
    <row r="130" spans="1:59">
      <c r="W130" s="82" t="s">
        <v>129</v>
      </c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O130" s="82" t="s">
        <v>130</v>
      </c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</row>
    <row r="131" spans="1:59">
      <c r="A131" s="84"/>
      <c r="B131" s="84"/>
      <c r="C131" s="84"/>
      <c r="D131" s="84"/>
      <c r="E131" s="84"/>
      <c r="F131" s="84"/>
      <c r="G131" s="84"/>
      <c r="H131" s="84"/>
    </row>
    <row r="132" spans="1:59">
      <c r="A132" s="82" t="s">
        <v>134</v>
      </c>
      <c r="B132" s="82"/>
      <c r="C132" s="82"/>
      <c r="D132" s="82"/>
      <c r="E132" s="82"/>
      <c r="F132" s="82"/>
      <c r="G132" s="82"/>
      <c r="H132" s="82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1:59">
      <c r="A133" s="51" t="s">
        <v>135</v>
      </c>
    </row>
  </sheetData>
  <mergeCells count="458">
    <mergeCell ref="W130:AM130"/>
    <mergeCell ref="AO130:BG130"/>
    <mergeCell ref="A131:H131"/>
    <mergeCell ref="A132:H132"/>
    <mergeCell ref="AO4:BJ4"/>
    <mergeCell ref="A125:V125"/>
    <mergeCell ref="W125:AM125"/>
    <mergeCell ref="AO125:BG125"/>
    <mergeCell ref="W126:AM126"/>
    <mergeCell ref="AO126:BG126"/>
    <mergeCell ref="A127:F127"/>
    <mergeCell ref="A129:O129"/>
    <mergeCell ref="W129:AM129"/>
    <mergeCell ref="AO129:BG129"/>
    <mergeCell ref="A121:F121"/>
    <mergeCell ref="G121:Y121"/>
    <mergeCell ref="Z121:AD121"/>
    <mergeCell ref="AE121:AN121"/>
    <mergeCell ref="AO121:AV121"/>
    <mergeCell ref="AW121:BD121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7:F117"/>
    <mergeCell ref="G117:Y117"/>
    <mergeCell ref="Z117:AD117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4:BL114"/>
    <mergeCell ref="A115:F115"/>
    <mergeCell ref="G115:Y115"/>
    <mergeCell ref="Z115:AD115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6:F106"/>
    <mergeCell ref="G106:Y106"/>
    <mergeCell ref="Z106:AD106"/>
    <mergeCell ref="AE106:AN106"/>
    <mergeCell ref="AO106:AV106"/>
    <mergeCell ref="AW106:BD10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7:F77"/>
    <mergeCell ref="G77:Y77"/>
    <mergeCell ref="Z77:AD77"/>
    <mergeCell ref="AE77:AN77"/>
    <mergeCell ref="AO77:AV77"/>
    <mergeCell ref="AW77:BD77"/>
    <mergeCell ref="BE77:BL77"/>
    <mergeCell ref="A78:BL78"/>
    <mergeCell ref="A79:F79"/>
    <mergeCell ref="G79:Y79"/>
    <mergeCell ref="Z79:AD79"/>
    <mergeCell ref="AE79:AN79"/>
    <mergeCell ref="AO79:AV79"/>
    <mergeCell ref="AW79:BD79"/>
    <mergeCell ref="BE79:BL79"/>
    <mergeCell ref="A73:C73"/>
    <mergeCell ref="D73:AA73"/>
    <mergeCell ref="AB73:AI73"/>
    <mergeCell ref="AJ73:AQ73"/>
    <mergeCell ref="AR73:AY73"/>
    <mergeCell ref="A75:BL75"/>
    <mergeCell ref="A76:F76"/>
    <mergeCell ref="G76:Y76"/>
    <mergeCell ref="Z76:AD76"/>
    <mergeCell ref="AE76:AN76"/>
    <mergeCell ref="AO76:AV76"/>
    <mergeCell ref="AW76:BD76"/>
    <mergeCell ref="BE76:BL76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5:C65"/>
    <mergeCell ref="D65:AB65"/>
    <mergeCell ref="AC65:AJ65"/>
    <mergeCell ref="AK65:AR65"/>
    <mergeCell ref="AS65:AZ65"/>
    <mergeCell ref="A67:BL67"/>
    <mergeCell ref="A68:AY68"/>
    <mergeCell ref="A69:C70"/>
    <mergeCell ref="D69:AA70"/>
    <mergeCell ref="AB69:AI70"/>
    <mergeCell ref="AJ69:AQ70"/>
    <mergeCell ref="AR69:AY70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58:AZ58"/>
    <mergeCell ref="A59:AZ59"/>
    <mergeCell ref="A60:C61"/>
    <mergeCell ref="D60:AB61"/>
    <mergeCell ref="AC60:AJ61"/>
    <mergeCell ref="AK60:AR61"/>
    <mergeCell ref="AS60:AZ61"/>
    <mergeCell ref="A62:C62"/>
    <mergeCell ref="D62:AB62"/>
    <mergeCell ref="AC62:AJ62"/>
    <mergeCell ref="AK62:AR62"/>
    <mergeCell ref="AS62:AZ62"/>
    <mergeCell ref="A50:BL50"/>
    <mergeCell ref="A52:BL52"/>
    <mergeCell ref="A53:F53"/>
    <mergeCell ref="G53:BL53"/>
    <mergeCell ref="A54:F54"/>
    <mergeCell ref="G54:BL54"/>
    <mergeCell ref="A55:F55"/>
    <mergeCell ref="G55:BL55"/>
    <mergeCell ref="A56:F56"/>
    <mergeCell ref="G56:BL56"/>
    <mergeCell ref="A44:F44"/>
    <mergeCell ref="G44:BL44"/>
    <mergeCell ref="A45:F45"/>
    <mergeCell ref="G45:BL45"/>
    <mergeCell ref="A46:F46"/>
    <mergeCell ref="G46:BL46"/>
    <mergeCell ref="A47:F47"/>
    <mergeCell ref="G47:BL47"/>
    <mergeCell ref="A49:BL49"/>
    <mergeCell ref="A35:BL35"/>
    <mergeCell ref="A36:BL36"/>
    <mergeCell ref="A37:BL37"/>
    <mergeCell ref="A38:BL38"/>
    <mergeCell ref="A39:BL39"/>
    <mergeCell ref="A40:BL40"/>
    <mergeCell ref="A41:BL41"/>
    <mergeCell ref="A42:BL42"/>
    <mergeCell ref="A43:BL43"/>
    <mergeCell ref="A26:BL26"/>
    <mergeCell ref="A27:BL27"/>
    <mergeCell ref="A28:BL28"/>
    <mergeCell ref="A29:BL29"/>
    <mergeCell ref="A30:BL30"/>
    <mergeCell ref="A31:BL31"/>
    <mergeCell ref="A32:BL32"/>
    <mergeCell ref="A33:BL33"/>
    <mergeCell ref="A34:BL34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5:BL5"/>
    <mergeCell ref="AO6:BF6"/>
    <mergeCell ref="AO7:AU7"/>
    <mergeCell ref="AW7:BF7"/>
    <mergeCell ref="A10:BL10"/>
  </mergeCells>
  <conditionalFormatting sqref="H97:L97 H99:L100 H102:L102 H106:L106 H82:L82 G86:L86 G91 G94 G97:G109 G108:L109 H112:L112 G112:G113 G79:L79 G82:G83 G117 G119:L119 G121:G122">
    <cfRule type="cellIs" dxfId="16" priority="2" operator="equal">
      <formula>$G78</formula>
    </cfRule>
  </conditionalFormatting>
  <conditionalFormatting sqref="D64:D65 D65:I65">
    <cfRule type="cellIs" dxfId="15" priority="3" operator="equal">
      <formula>$D63</formula>
    </cfRule>
  </conditionalFormatting>
  <conditionalFormatting sqref="A79:F113 A115:F122">
    <cfRule type="cellIs" dxfId="14" priority="4" operator="equal">
      <formula>0</formula>
    </cfRule>
  </conditionalFormatting>
  <conditionalFormatting sqref="G87 G84 G92:L92 G110">
    <cfRule type="cellIs" dxfId="13" priority="5" operator="equal">
      <formula>$G81</formula>
    </cfRule>
  </conditionalFormatting>
  <conditionalFormatting sqref="G83 G88:L88 G89 G109 G81">
    <cfRule type="cellIs" dxfId="12" priority="6" operator="equal">
      <formula>$G79</formula>
    </cfRule>
  </conditionalFormatting>
  <conditionalFormatting sqref="G90:L90">
    <cfRule type="cellIs" dxfId="11" priority="7" operator="equal">
      <formula>$G88</formula>
    </cfRule>
  </conditionalFormatting>
  <conditionalFormatting sqref="G93:L93">
    <cfRule type="cellIs" dxfId="10" priority="8" operator="equal">
      <formula>$G91</formula>
    </cfRule>
  </conditionalFormatting>
  <conditionalFormatting sqref="G96">
    <cfRule type="cellIs" dxfId="9" priority="9" operator="equal">
      <formula>$G94</formula>
    </cfRule>
  </conditionalFormatting>
  <conditionalFormatting sqref="G85 G111:L111">
    <cfRule type="cellIs" dxfId="8" priority="10" operator="equal">
      <formula>#REF!</formula>
    </cfRule>
  </conditionalFormatting>
  <conditionalFormatting sqref="G80:L80">
    <cfRule type="cellIs" dxfId="7" priority="11" operator="equal">
      <formula>$G77</formula>
    </cfRule>
  </conditionalFormatting>
  <conditionalFormatting sqref="G95">
    <cfRule type="cellIs" dxfId="6" priority="12" operator="equal">
      <formula>#REF!</formula>
    </cfRule>
  </conditionalFormatting>
  <conditionalFormatting sqref="D63">
    <cfRule type="cellIs" dxfId="5" priority="13" operator="equal">
      <formula>$D62</formula>
    </cfRule>
  </conditionalFormatting>
  <conditionalFormatting sqref="A78">
    <cfRule type="cellIs" dxfId="4" priority="14" operator="equal">
      <formula>$D77</formula>
    </cfRule>
  </conditionalFormatting>
  <conditionalFormatting sqref="H117:L117 H121:L121 G115:L115">
    <cfRule type="cellIs" dxfId="3" priority="15" operator="equal">
      <formula>$G114</formula>
    </cfRule>
  </conditionalFormatting>
  <conditionalFormatting sqref="G116:L116">
    <cfRule type="cellIs" dxfId="2" priority="16" operator="equal">
      <formula>$G113</formula>
    </cfRule>
  </conditionalFormatting>
  <conditionalFormatting sqref="A114">
    <cfRule type="cellIs" dxfId="1" priority="17" operator="equal">
      <formula>$D113</formula>
    </cfRule>
  </conditionalFormatting>
  <conditionalFormatting sqref="G120 G118:L118">
    <cfRule type="cellIs" dxfId="0" priority="18" operator="equal">
      <formula>#REF!</formula>
    </cfRule>
  </conditionalFormatting>
  <printOptions horizontalCentered="1" verticalCentered="1"/>
  <pageMargins left="0.51181102362204722" right="0.39370078740157483" top="1.1811023622047245" bottom="0.59055118110236227" header="0.51181102362204722" footer="0.51181102362204722"/>
  <pageSetup paperSize="9" scale="64" firstPageNumber="0" orientation="landscape" horizontalDpi="300" verticalDpi="300" r:id="rId1"/>
  <rowBreaks count="3" manualBreakCount="3">
    <brk id="27" max="16383" man="1"/>
    <brk id="65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LibreOffice/6.0.3.2$Windows_X86_64 LibreOffice_project/8f48d515416608e3a835360314dac7e47fd0b821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КПК0913111</vt:lpstr>
      <vt:lpstr>КПК0913111!Print_Area_0_0</vt:lpstr>
      <vt:lpstr>КПК0913111!Область_печати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БухГалТер</cp:lastModifiedBy>
  <cp:revision>18</cp:revision>
  <cp:lastPrinted>2021-11-22T08:19:55Z</cp:lastPrinted>
  <dcterms:created xsi:type="dcterms:W3CDTF">2016-08-15T09:54:21Z</dcterms:created>
  <dcterms:modified xsi:type="dcterms:W3CDTF">2021-11-22T08:21:13Z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