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1840" windowHeight="12645" activeTab="1"/>
  </bookViews>
  <sheets>
    <sheet name="0150" sheetId="1" r:id="rId1"/>
    <sheet name="2010" sheetId="2" r:id="rId2"/>
    <sheet name="2144" sheetId="3" r:id="rId3"/>
    <sheet name="2152" sheetId="4" r:id="rId4"/>
    <sheet name="6011" sheetId="5" r:id="rId5"/>
    <sheet name="6012" sheetId="6" r:id="rId6"/>
    <sheet name="6013" sheetId="7" r:id="rId7"/>
    <sheet name="6020" sheetId="8" r:id="rId8"/>
    <sheet name="6030" sheetId="9" r:id="rId9"/>
    <sheet name="7130" sheetId="10" r:id="rId10"/>
    <sheet name="7310" sheetId="11" r:id="rId11"/>
    <sheet name="7693" sheetId="12" r:id="rId12"/>
  </sheets>
  <definedNames/>
  <calcPr fullCalcOnLoad="1"/>
</workbook>
</file>

<file path=xl/sharedStrings.xml><?xml version="1.0" encoding="utf-8"?>
<sst xmlns="http://schemas.openxmlformats.org/spreadsheetml/2006/main" count="2038" uniqueCount="382">
  <si>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</si>
  <si>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</si>
  <si>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Виконавчий комітет Лиманської міської ради</t>
  </si>
  <si>
    <t>(найменування головного розпорядника коштів місцевого бюджету)</t>
  </si>
  <si>
    <t xml:space="preserve"> </t>
  </si>
  <si>
    <t>№</t>
  </si>
  <si>
    <t>ПАСПОРТ</t>
  </si>
  <si>
    <t>бюджетної програми місцевого бюджету на 2021  рік</t>
  </si>
  <si>
    <t>1.</t>
  </si>
  <si>
    <t>0200000</t>
  </si>
  <si>
    <t>38068238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</si>
  <si>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</si>
  <si>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</si>
  <si>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</si>
  <si>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</si>
  <si>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</si>
  <si>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</si>
  <si>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</si>
  <si>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</si>
  <si>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</si>
  <si>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</si>
  <si>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</si>
  <si>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05501000000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</si>
  <si>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</si>
  <si>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</si>
  <si>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</si>
  <si>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</si>
  <si>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</si>
  <si>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</si>
  <si>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</si>
  <si>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</si>
  <si>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</si>
  <si>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</si>
  <si>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(зі змінами та доповненями); Бюджетний кодекс України  від 08.07.2010 № 2456-4 (зі змінами та доповненнями); Закон України "Про Державний бюджет України на 2021рік" ; Закон України "Про службу в органах місцевого самоврядування", "Про упорядкування структури та умов оплати праці працівників апарату органів виконавчої влади, органів прокуратури, судів та інших органів" (постанова від 09.03.06 № 268 (зі змінами); Наказ Міністерства праці  від 02.10.1996р. № 77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 (зі змінами);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1209).Рішення міської ради від 24.12.2020р № 8/3-75 "Про бюджет Лиманської міської територіальної громади на 2021 рік"зі змінами.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</si>
  <si>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</si>
  <si>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</si>
  <si>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</si>
  <si>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Організаційне, інформаційно-аналітичне та матеріально-технічне забезпечення діяльності виконавчого комітету Лиманської міської ради та її виконавчих органів</t>
  </si>
  <si>
    <t>s4.6</t>
  </si>
  <si>
    <t>7. Мета бюджетної програми</t>
  </si>
  <si>
    <t xml:space="preserve"> Організаційне, інформаційно-аналітичне та матеріально-технічне забезпечення діяльності Лиманської  міської ради та її виконавчих органів</t>
  </si>
  <si>
    <t>8. Завдання бюджетної програми</t>
  </si>
  <si>
    <t>Завдання</t>
  </si>
  <si>
    <t>Забезпечення виконання наданих законодавством повноважень виконавчому комітету Лиманської міської ради</t>
  </si>
  <si>
    <t>s4.7</t>
  </si>
  <si>
    <t>9. Напрями використання бюджетних коштів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</si>
  <si>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</si>
  <si>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</si>
  <si>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</si>
  <si>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</si>
  <si>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виконання наданих законодавством повноважень виконавчому комітету  Лиманській міській раді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</si>
  <si>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</si>
  <si>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</si>
  <si>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</si>
  <si>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</si>
  <si>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</si>
  <si>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</si>
  <si>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</si>
  <si>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</si>
  <si>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</si>
  <si>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Завдання 1 Забезпечення виконання наданих законодавством повноважень виконавчому комітету Лиманської міської ради</t>
  </si>
  <si>
    <t>s4.10</t>
  </si>
  <si>
    <t xml:space="preserve"> затрат</t>
  </si>
  <si>
    <t xml:space="preserve"> Обсяги видатків в т.ч.</t>
  </si>
  <si>
    <t>грн.</t>
  </si>
  <si>
    <t>кошторис</t>
  </si>
  <si>
    <t xml:space="preserve"> Кількість штатних одиниць в т.ч.</t>
  </si>
  <si>
    <t>осіб</t>
  </si>
  <si>
    <t>штатний розпис</t>
  </si>
  <si>
    <t>чоловіки</t>
  </si>
  <si>
    <t>жінки</t>
  </si>
  <si>
    <t>посадові особи та службовці місцевого самоврядування</t>
  </si>
  <si>
    <t>обслуговувачій персонал</t>
  </si>
  <si>
    <t>продукту</t>
  </si>
  <si>
    <t>Кількість проведених сесій міської ради</t>
  </si>
  <si>
    <t>од.</t>
  </si>
  <si>
    <t>розпорядження міського голови</t>
  </si>
  <si>
    <t>Кількість проведених засідань виконавчого комітету міської ради</t>
  </si>
  <si>
    <t>план роботи виконавчого комітету міської ради</t>
  </si>
  <si>
    <t>Кількість прийнятих нормативно-правових актів</t>
  </si>
  <si>
    <t>облікові данні</t>
  </si>
  <si>
    <t>Кількість особистих прийомів керівників міської ради та виконавчого комітету  міської ради</t>
  </si>
  <si>
    <t>Кількість отриманих листів, звернень, заяв, скарг</t>
  </si>
  <si>
    <t>ефективності</t>
  </si>
  <si>
    <t>Витрати на утримання однієї штатної одиниці</t>
  </si>
  <si>
    <t>розрахунок</t>
  </si>
  <si>
    <t>Кількість прийнятих нормативно-правових актів на одного працівника</t>
  </si>
  <si>
    <t>Кількість виконаних листів, звернень, заяв, скарг на одного працівника</t>
  </si>
  <si>
    <t>якості</t>
  </si>
  <si>
    <t xml:space="preserve"> Відсоток забезпечення</t>
  </si>
  <si>
    <t>відс.</t>
  </si>
  <si>
    <t>згідно планових видатків</t>
  </si>
  <si>
    <t>Кількість прийнятих нормативно-правових актів на одного праціника</t>
  </si>
  <si>
    <t>Кількість виконаних листів,звернень,скарг,заяв,на одного працівника</t>
  </si>
  <si>
    <t>Міський голова</t>
  </si>
  <si>
    <t>Олександр ЖУРАВЛЬОВ</t>
  </si>
  <si>
    <t>(підпис)</t>
  </si>
  <si>
    <t>(ініціали/ініціал, прізвище)</t>
  </si>
  <si>
    <t>ПОГОДЖЕНО:</t>
  </si>
  <si>
    <t>Фінансове управління Лиманської міської ради</t>
  </si>
  <si>
    <t>(Назва місцевого фінансового органу)</t>
  </si>
  <si>
    <t>Начальник управління</t>
  </si>
  <si>
    <t>Тетяна ПИЛИПЕНКО</t>
  </si>
  <si>
    <t>(Дата погодження)</t>
  </si>
  <si>
    <t>М.П.</t>
  </si>
  <si>
    <t>0212010</t>
  </si>
  <si>
    <t>2010</t>
  </si>
  <si>
    <t>0731</t>
  </si>
  <si>
    <t>Багатопрофільна стаціонарна медична допомога населенню</t>
  </si>
  <si>
    <t xml:space="preserve"> Конституція України (зі змінами та доповненнями); Бюджетний кодекс України від 08.07.2010 № 2456-4 (зі змінами); Закон України "Про Державний бюджет України на 2021рік" 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1209); 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(зі змінами); Рішення міської ради від 24.12.2020  № 8/3-72  “Про затвердження Програми економічного і соціального розвитку Лиманської об'єднанної територіальної громади на 2021 рік” зі змінами; Рішення міської ради від 24.12.2020 № 8/3-68 «Про затвердження комплексної Програми утримання закладів первинного та вторинного рівня надання медичної допомоги на 2020-2022 роки» зі змінами, Рішення міської ради від 24.12.2020р № 8/3-75 "Про бюджет Лиманської міської територіальної громади на 2021 рік" зі змінами.</t>
  </si>
  <si>
    <t>zp</t>
  </si>
  <si>
    <t>name</t>
  </si>
  <si>
    <t>p4.6</t>
  </si>
  <si>
    <t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</t>
  </si>
  <si>
    <t>Підвищення рівня надання медичної допомоги та збереження здоров’я населення</t>
  </si>
  <si>
    <t>npp</t>
  </si>
  <si>
    <t>p4.7</t>
  </si>
  <si>
    <t>Завдання 1 Забезпечення функціонування лікарні в частині оплати комунальних послуг та енергоносіїв</t>
  </si>
  <si>
    <t>Завдання 2.Заробітна плата  працівникам,які приймають участь у роботі медичної комісії під час проведення приписки громадян України до призовної дільниці та чергових призовах,підготовки медичної та військово-облікової документації.</t>
  </si>
  <si>
    <t>pz2</t>
  </si>
  <si>
    <t>ps2</t>
  </si>
  <si>
    <t>formula=RC[-16]+RC[-8]</t>
  </si>
  <si>
    <t>p4.8</t>
  </si>
  <si>
    <t>Забезпечення функціонування лікарні в частині оплати комунальних послуг та енергоносіїв</t>
  </si>
  <si>
    <t>Заробітна плата  працівникам,які приймають участь у роботі медичної комісії під час проведення приписки громадян України до призовної дільниці та чергових призовах,підготовки медичної та військово-облікової документації.</t>
  </si>
  <si>
    <t>p4.9</t>
  </si>
  <si>
    <t>"Комплексна Програма утримання закладів первинного та вторинного рівня надання медичної допомоги на 2020-2022 роки»</t>
  </si>
  <si>
    <t>p4.10</t>
  </si>
  <si>
    <t>затрат</t>
  </si>
  <si>
    <t xml:space="preserve"> обсяг ресурсів всього в т.ч. на</t>
  </si>
  <si>
    <t xml:space="preserve"> теплопостачання</t>
  </si>
  <si>
    <t xml:space="preserve"> опалювальна площа приміщень</t>
  </si>
  <si>
    <t>кв. м.</t>
  </si>
  <si>
    <t>технічний паспорт</t>
  </si>
  <si>
    <t xml:space="preserve">  водопостачання і водовідведення</t>
  </si>
  <si>
    <t xml:space="preserve"> загальна площа приміщень</t>
  </si>
  <si>
    <t xml:space="preserve"> електроенергію</t>
  </si>
  <si>
    <t xml:space="preserve"> освітлювальна площа приміщень</t>
  </si>
  <si>
    <t xml:space="preserve"> природний газ</t>
  </si>
  <si>
    <t>опалювальна площа приміщень газом</t>
  </si>
  <si>
    <t xml:space="preserve"> інші енергоносії, в т.ч.</t>
  </si>
  <si>
    <t xml:space="preserve"> вугілля</t>
  </si>
  <si>
    <t>опалювальна площа вугіллям</t>
  </si>
  <si>
    <t xml:space="preserve"> дрова</t>
  </si>
  <si>
    <t>опалювальна площа дровами</t>
  </si>
  <si>
    <t xml:space="preserve"> вивіз побутових відходів</t>
  </si>
  <si>
    <t>теплопостачання</t>
  </si>
  <si>
    <t>Гкал</t>
  </si>
  <si>
    <t>наказ</t>
  </si>
  <si>
    <t>водопостачання та водовідведення</t>
  </si>
  <si>
    <t>куб.м.</t>
  </si>
  <si>
    <t>кВт.год</t>
  </si>
  <si>
    <t xml:space="preserve"> інші енергоносії в т.ч.</t>
  </si>
  <si>
    <t>т.</t>
  </si>
  <si>
    <t xml:space="preserve"> дров</t>
  </si>
  <si>
    <t xml:space="preserve"> побутових відходів</t>
  </si>
  <si>
    <t xml:space="preserve"> середнє споживання енергоносіїв, в т.ч.</t>
  </si>
  <si>
    <t xml:space="preserve"> теплопостачання, Гкал на 1 кв. м. опалювальної площі</t>
  </si>
  <si>
    <t xml:space="preserve"> водопостачання та водовідведення, куб.м на 1 кв.м загальної площі</t>
  </si>
  <si>
    <t xml:space="preserve"> електроенергії кВт год на 1 кв.м.  Освітлювальної площі</t>
  </si>
  <si>
    <t xml:space="preserve"> природного газу куб. м. на 1 кв.м загальної площі</t>
  </si>
  <si>
    <t xml:space="preserve"> вугілля, т на 1 кв.м</t>
  </si>
  <si>
    <t>т,</t>
  </si>
  <si>
    <t xml:space="preserve"> дров куб.м на 1 кв.м</t>
  </si>
  <si>
    <t xml:space="preserve"> відсоток забезпеченності енергоносіями лікарні до планового показника</t>
  </si>
  <si>
    <t>рішення сесії</t>
  </si>
  <si>
    <t>Кількість штатних одиниць в т.ч.</t>
  </si>
  <si>
    <t>статистичні дані</t>
  </si>
  <si>
    <t xml:space="preserve"> в т.ч. лікарів</t>
  </si>
  <si>
    <t>витрати на утримання 1 штатної одиниці</t>
  </si>
  <si>
    <t>в т.ч. лікарів</t>
  </si>
  <si>
    <t xml:space="preserve"> відсоток забезпеченності коштами на оплату праці і нарахування на заробітну плату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</si>
  <si>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</si>
  <si>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</si>
  <si>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</si>
  <si>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</si>
  <si>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 xml:space="preserve"> Конституція України (зі змінами та доповненнями); Бюджетний кодекс України  від 08.07.2010 № 2456-4 (зі змінами); Закон України "Про державний бюджет України на 2021 рік";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Ураїни від 29.12.2018 № 1209);
 Рішення місткрї ради від 24.12.2020р №8/3-72 "Про затвердження Програми економічного і соціального розвитку Лиманської об'єднаної територіальної громади на 2021 рік" п. 2,13 Охорона здоров'я зі змінами; Рішення міської ради від 24.12.2020р № 8/3-75 "Про бюджет Лиманської міської територіальної громади на 2021 рік" зі змінами.</t>
  </si>
  <si>
    <t>Зниження рівня захворюваності та смертності населення, забезпечення надання медичної допомоги окремих категоріям хворих, забезпечення потреб населення у лікарських засобах.</t>
  </si>
  <si>
    <t>Завдання1 Забезпечення хворих на цукровий діабет препаратами інсуліну</t>
  </si>
  <si>
    <t>Завдання 2 Забезпечення хворих на нецукровий діабет препаратами десмопресину</t>
  </si>
  <si>
    <t>Забезпечення хворих на цукровий діабет препаратами інсуліну</t>
  </si>
  <si>
    <t>Забезпечення хворих на нецукровий діабет препаратами десмопресину</t>
  </si>
  <si>
    <t>Програма економічного і соціального розвитку Лиманської об'єднаної територіальної громади на 2021 рік "       п.2,13  «Охорона здоров’я»</t>
  </si>
  <si>
    <t>Завдвння1 Забезпечення хворих на цукровий діабет препаратами інсуліну</t>
  </si>
  <si>
    <t xml:space="preserve"> видатки на забезпечення медикаментами хворих на цукровий діабет</t>
  </si>
  <si>
    <t xml:space="preserve"> кількість хворих на цукровий діабет, що забезпечуються препаратами інсуліну</t>
  </si>
  <si>
    <t>статистична звітність</t>
  </si>
  <si>
    <t xml:space="preserve"> дітей </t>
  </si>
  <si>
    <t>хлопчики</t>
  </si>
  <si>
    <t>дівчата</t>
  </si>
  <si>
    <t xml:space="preserve"> забезпеченість хворих на цукровий діабет препаратами інсуліну</t>
  </si>
  <si>
    <t>динаміка кількості хворих на цукровий діабет, забезпечення інсуліном</t>
  </si>
  <si>
    <t>Завдання2 Забезпечення хворих на нецукровий діабет препаратами десмопресину</t>
  </si>
  <si>
    <t>обсяг видатків</t>
  </si>
  <si>
    <t>кількість хворих на нецукровий діабет, що забезпечуються препаратами десмопресину</t>
  </si>
  <si>
    <t xml:space="preserve"> забезпеченість хворих на нецукровий діабет препаратами десмопресину</t>
  </si>
  <si>
    <t xml:space="preserve"> динаміка кількості хворих на нецукровий діабет, забезпечення препаратами десмопресину</t>
  </si>
  <si>
    <t>0212152</t>
  </si>
  <si>
    <t>2152</t>
  </si>
  <si>
    <t>Інші програми та заходи у сфері охорони здоров`я</t>
  </si>
  <si>
    <t xml:space="preserve">
 Конституція України (зі змінами та доповненнями); Бюджетний кодекс України від 08.07.2010 № 2456-4 (зі змінами); Закон України "Про Державний бюджет України на 2021рік"; 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1209);  Наказ Міністерства праці та соціальної політики України та Міністерства охорони здоров’я України від 05.10.2005 № 308/519 «Про впорядкування умов оплати працівників закладів охорони здоров’я та установ соціального захисту населення» (зі змінами); Рішення міської ради від 24.12.2020 № 8/3- 75 "Про бюджет Лиманської міської територіальної громади на 2021рік" зі змінами ;  Рішення міської ради від 24.12.2020 № 8/3- 72 "Про затвердження Програми економічного і соціального розвитку Лиманської об'єднаної територіальної громади на 2021 рік"зі змінами; Рішення міської ради від 24.12.2020 № 8/3- 68 "Про затвердження  Комплексної програми утримання закладів первинного та вторинного рівня надання медичної допомоги на 2020-2022роки;зі змінами.</t>
  </si>
  <si>
    <t>Зміцнення та поліпшення здоров’я населення шляхом забезпечення потреб населення у первинній медичній допомозі</t>
  </si>
  <si>
    <t>Забезпечення профілактики захворювань населення та підтримки громадського здоров`я за місцем проживання, надання населенню стаціонарної медичної допомоги</t>
  </si>
  <si>
    <t>Зміцнення матеріально-технічної бази</t>
  </si>
  <si>
    <t>Впровадження  електронного документообігу в закладах охорони здоров'я</t>
  </si>
  <si>
    <t>Технічне обстеження частини будівлі  Лиманської центральної районної лікарні по вул. Незалежності,64 у  м.Лиман Донецької області</t>
  </si>
  <si>
    <t>Забезпечення профілактики захворювань населення та підтримки громадського здоров'я за місцем проживання (перебування)</t>
  </si>
  <si>
    <t>Комплексна програма утримання закладів первинного та вторинного рівня надання медичної допомоги на 2020-2022роки</t>
  </si>
  <si>
    <t>Завдання1 Забезпечення профілактики захворювань населення та підтримки громадського здоров'я за місцем проживання (перебування)</t>
  </si>
  <si>
    <t xml:space="preserve"> обсяг видатків на виконанная заходів програми в т.ч.</t>
  </si>
  <si>
    <t xml:space="preserve"> забезпечення хворих на ВІЛ-інфекцію і СНІД  та профілактика ВІЛ-інфекції</t>
  </si>
  <si>
    <t xml:space="preserve"> забезпечення хворих на туберкульоз та профілактика захворювання</t>
  </si>
  <si>
    <t xml:space="preserve"> забезпечення хворих на цукровий та нецукровий діабет</t>
  </si>
  <si>
    <t xml:space="preserve"> забезпечення хворих на вірусний гепатит С,В</t>
  </si>
  <si>
    <t xml:space="preserve"> забезпечення населення області медичними імунобіологічними препаратами проти вакцинокерованих інфекцій (сказу, правцю, ботулізму, туляремії тощо)</t>
  </si>
  <si>
    <t>забезпечення пільгової категорії населення</t>
  </si>
  <si>
    <t xml:space="preserve"> забезпечення ветеранів ВОВ стаціонарною допомогою</t>
  </si>
  <si>
    <t xml:space="preserve"> забезпечення хворих на гемофілію факторами згортання крові для надання екстреної медичної допомоги</t>
  </si>
  <si>
    <t xml:space="preserve"> забезпечення жінок фертільного віку та вагітних</t>
  </si>
  <si>
    <t>безкоштовне харчування дітей малозабезпечених сімей</t>
  </si>
  <si>
    <t xml:space="preserve"> забезпечення хворих на орфанні захворювання</t>
  </si>
  <si>
    <t xml:space="preserve"> кількість осіб, що планується обстежити на ВІЛ-інфекції/СНІДу, в т.ч.:</t>
  </si>
  <si>
    <t>кількість осіб, що підлягають туберкулінодіагностиці, в т.ч.:</t>
  </si>
  <si>
    <t xml:space="preserve"> кількість хворих на цукровий та нецукровий діабет, в т.ч.:</t>
  </si>
  <si>
    <t xml:space="preserve"> кількість осіб, що планується обстежити на вірусні гепатити, в т.ч.:</t>
  </si>
  <si>
    <t>кількість осіб, що планується забезпечити медичними імунобіологічними препаратами проти вакцинокерованих інфекцій (сказу, правцю, ботулізму, туляремії тощо), в т.ч.:</t>
  </si>
  <si>
    <t xml:space="preserve"> кількість хворих пільгової категорій, що заплановано забезпечити безоплатним та пільговим відпуском медикаментів, в т.ч.:</t>
  </si>
  <si>
    <t xml:space="preserve"> кількість ветеранів ВОВ, в т.ч.:</t>
  </si>
  <si>
    <t xml:space="preserve"> кількість хворих на гемофілію, в т.ч.:</t>
  </si>
  <si>
    <t>кількість жінок фертільного віку та вагітних, в т.ч.:</t>
  </si>
  <si>
    <t>кількість дітей малозабезпечених сімей, що планується забезпечити безоплатним харчуванням, в т.ч.:</t>
  </si>
  <si>
    <t xml:space="preserve"> кількість хворих на орфанні захворювання, що планується забезпечити лікарськими засобами за рахунок пільгових рецептів та спеціальними продуктами лікувального харчування, в т.ч.:</t>
  </si>
  <si>
    <t xml:space="preserve"> середні витрати  на одну особу:а обстеження  на ВІЛ-інфекцію і СНІД</t>
  </si>
  <si>
    <t xml:space="preserve"> середні витрати  на одну особу:  обстеження на туберкульоз</t>
  </si>
  <si>
    <t xml:space="preserve"> середні витрати  на одну особу: обстеження на цукровий та нецукровий діабет</t>
  </si>
  <si>
    <t xml:space="preserve"> середні витрати  на одну особу обстеження на вірусний гепатит С, В</t>
  </si>
  <si>
    <t xml:space="preserve"> середні витрати  на одну особу забезпечення імунобіологічними препаратами проти вакцинокерованих інфекцій</t>
  </si>
  <si>
    <t xml:space="preserve"> середні витрати  на одну особу забезпечення пільгового відпуску лікарських засобів за рецептами лікарів</t>
  </si>
  <si>
    <t xml:space="preserve"> середні витрати  на одну особу ветеранів ВОВ</t>
  </si>
  <si>
    <t xml:space="preserve"> середні витрати  на одну особу обстеження на гемофілію</t>
  </si>
  <si>
    <t xml:space="preserve"> середні витрати  на одну особу жінок фертільного віку та вагітних</t>
  </si>
  <si>
    <t xml:space="preserve"> середні витрати  на одну особу забезпечення безкоштовним харчуванням (дітей малозабезпечених сімей)</t>
  </si>
  <si>
    <t xml:space="preserve"> середні витрати  на одну особу забезпечення хворих на орфанні захворювання</t>
  </si>
  <si>
    <t xml:space="preserve"> рівень забезпечення потреби у коштах</t>
  </si>
  <si>
    <t xml:space="preserve"> зменшення кількості штучного переривання вагітності</t>
  </si>
  <si>
    <t>внутрішний облік</t>
  </si>
  <si>
    <t xml:space="preserve"> вчасне виявлення туберкульозу</t>
  </si>
  <si>
    <t>Завдання2 Зміцнення матеріально-технічної бази</t>
  </si>
  <si>
    <t xml:space="preserve"> обсяг видатків</t>
  </si>
  <si>
    <t xml:space="preserve"> кількість одиниць медичного обладнання</t>
  </si>
  <si>
    <t>середні витрати на придбання однієї одиниці</t>
  </si>
  <si>
    <t xml:space="preserve"> відсоток забезпечення</t>
  </si>
  <si>
    <t>Завдання3 Впровадження  електронного документообігу в закладах охорони здоров'я</t>
  </si>
  <si>
    <t xml:space="preserve"> кількість комплексних систем</t>
  </si>
  <si>
    <t xml:space="preserve">середні витрати на придбання однієї комплексної систем </t>
  </si>
  <si>
    <t>Завдання4 Технічне обстеження частини будівлі  Лиманської центральної районної лікарні по вул. Незалежності,64 у  м.Лиман Донецької області</t>
  </si>
  <si>
    <t xml:space="preserve"> кількість технічних обстежинь</t>
  </si>
  <si>
    <t>середні витрати на одне технічне обстеження</t>
  </si>
  <si>
    <t xml:space="preserve">Виконавчий комітет Лиманської міської ради </t>
  </si>
  <si>
    <t>0216011</t>
  </si>
  <si>
    <t>6011</t>
  </si>
  <si>
    <t>0610</t>
  </si>
  <si>
    <t>Експлуатація та технічне обслуговування житлового фонду</t>
  </si>
  <si>
    <t>Конституція України (з змінами та доповненнями)     
Бюджетний кодекс України  від 08.07.2010 № 2456-4 зі змінами     
Закон України "Про Державний бюджет України на 2021рік"
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 зі змінами
Рішення міської ради від 24.12.2020р. № 8/3-75 "Про бюджет Лиманської міської територіальної громади на 2021 рік" зі змінами від 18.02.2021 №8/5-653.
Рішення міської ради від 24.12.2020р. № 8/3-72 "Про затвердження Програми економічного і соціального розвитку Лиманської об'єднаної територіальної громади на 2021 рік" зі змінами від 18.02.2021 №8/5-650.</t>
  </si>
  <si>
    <t>забезпечення раціонального використання наявних ресурсів та сталого розвитку житлово-комунального господарства населених пунктів;</t>
  </si>
  <si>
    <t>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міста.</t>
  </si>
  <si>
    <t>Утримання, поточний ремонт житлового фонду</t>
  </si>
  <si>
    <t>Програма економічного і соціального розвитку Лиманської об'єднаної територіальної громади на 2021 рік, розділ 2.20. "Житлове господарство та комунальна інфраструктура"</t>
  </si>
  <si>
    <t>od_vim</t>
  </si>
  <si>
    <t>dger_inf</t>
  </si>
  <si>
    <t>s2</t>
  </si>
  <si>
    <t>Обсяги видатків</t>
  </si>
  <si>
    <t>кількість об`єктів в яких планується проведення ремонту житлового фонду</t>
  </si>
  <si>
    <t>шт.</t>
  </si>
  <si>
    <t>середня вартість проведення ремонту житлового фонду</t>
  </si>
  <si>
    <t>Прогнозований відсоток виконання данного завдання затвердженої програми</t>
  </si>
  <si>
    <t>0216012</t>
  </si>
  <si>
    <t>0620</t>
  </si>
  <si>
    <t>Забезпечення діяльності з виробництва, транспортування, постачання теплової енергії</t>
  </si>
  <si>
    <t>періодичного перегляду, удосконалення та техніко-економічної оптимізації схем теплопостачання, затверджуваних місцевими органами виконавчої влади</t>
  </si>
  <si>
    <t>Підвищення експлуатаційних властивостей систем централізованого теплопостачання, підвищення якості послуг з виробництва, транспортування, постачання теплової енергії, забезпечення захисту прав та інтересів споживачів, залучення інвестицій на модернізацію теплового господарства та житлового фонду.</t>
  </si>
  <si>
    <t>Розробка енергоефективної схеми оптимізації системи теплопостачання міста Лиман</t>
  </si>
  <si>
    <t>реєстр змін</t>
  </si>
  <si>
    <t>Метраж мереж теплопостачання, на які буде складена схема</t>
  </si>
  <si>
    <t>м.</t>
  </si>
  <si>
    <t>Середня вартість одного кілометру мереж теплопостачання</t>
  </si>
  <si>
    <t>0216013</t>
  </si>
  <si>
    <t>6013</t>
  </si>
  <si>
    <t>Забезпечення діяльності водопровідно-каналізаційного господарства</t>
  </si>
  <si>
    <t>розвиток та реконструкція систем водопровідно-каналізаційної мережі;</t>
  </si>
  <si>
    <t>Підвищення експлуатаційних властивостей водопровідно-каналізаційного господарства і утримання його у належному стані, забезпечення його надійності та безпечної експлуатації, покращення умов проживання мешканців міста.</t>
  </si>
  <si>
    <t>Утримання та поточний ремонт мереж водопостачання та каналізації міста, сіл та селищ Лиманської ОТГ</t>
  </si>
  <si>
    <t>метраж водопровідних мереж міста, сіл та селищ Лиманської ОТГ</t>
  </si>
  <si>
    <t>кількість придбання машин для прочистки трубопроводів каналізації</t>
  </si>
  <si>
    <t>одиниць</t>
  </si>
  <si>
    <t>середньомісячна вартість утримання та поточного ремонту водопровідних мереж та каналізації міста, сіл та селищ Лиманської ОТГ</t>
  </si>
  <si>
    <t>середня вартість придбання машини для прочистки трубопроводів каналізації</t>
  </si>
  <si>
    <t>0216020</t>
  </si>
  <si>
    <t>Забезпечення функціонування підприємств, установ та організації, що виробляють, виконують та/або надають житлово-комунальні послуги</t>
  </si>
  <si>
    <t>Підвищення ефективності та беззбиткового функціонування підприємств, підвищення якості та збільшення обсягу комунальних послуг.</t>
  </si>
  <si>
    <t>Стабільне функціонування підприємств, установ та організації, що виробляють, виконують та/або надають житлово-комунальні послуги</t>
  </si>
  <si>
    <t>Завдання 1. Придбання спеціалізованої техніки для КП «Лиманський Зеленбуд»</t>
  </si>
  <si>
    <t>Придбання спеціалізованої техніки для КП «Лиманський Зеленбуд»</t>
  </si>
  <si>
    <t>Завдання 1. Обсяги видатків для КП "Лиманський "Зеленбуд""</t>
  </si>
  <si>
    <t>Завдання 1. запланована кількість спеціалізованої техніки</t>
  </si>
  <si>
    <t>Завдання 1. Середня вартість однієї одиниці спеціалізованої техніки для КП "Лиманський "Зеленбуд""</t>
  </si>
  <si>
    <t>Завдання 1. Прогнозований відсоток виконання данного завдання затвердженої програми утримання</t>
  </si>
  <si>
    <t>0216030</t>
  </si>
  <si>
    <t>6030</t>
  </si>
  <si>
    <t>Організація благоустрою населених пунктів</t>
  </si>
  <si>
    <t>створення умов для реалізації прав та виконання обов'язків суб'єктами у сфері благоустрою населених пунктів;</t>
  </si>
  <si>
    <t>Підвищення рівня благоустрою міста.</t>
  </si>
  <si>
    <t>Завдання 1. Забезпечення, облаштування, утримання та поточний ремонт зовнішнього освітлення міста, сіл та селищ</t>
  </si>
  <si>
    <t>Завдання 2. Утримання об'єктів та елементів благоустрою міста, сіл, селищ</t>
  </si>
  <si>
    <t>Забезпечення, облаштування, утримання та поточний ремонт зовнішнього освітлення міста, сіл та селищ</t>
  </si>
  <si>
    <t>Утримання об'єктів та елементів благоустрою міста, сіл, селищ</t>
  </si>
  <si>
    <t>Завдання 1. Обсяги видатків на забезпечення, облаштування, утримання та поточний ремонт зовнішнього освітлення міста, сіл та селищ</t>
  </si>
  <si>
    <t>Завдання 2. Обсяги видатків на утримання об'єктів та елементів благоустрою міста, сіл, селищ</t>
  </si>
  <si>
    <t>Завдання 1. запланована кількість груп щодо забезпечення, облаштування, утримання та поточного ремонту зовнішнього освітлення міста, сіл та селищ</t>
  </si>
  <si>
    <t>Завдання 2. Запланована кількість груп щодо утримання об'єктів та елементів благоустрою міста, сіл, селищ</t>
  </si>
  <si>
    <t>Завдання 1. Середньомісячні витрати на забезпечення, облаштування, утримання та поточний ремонт зовнішнього освітлення міста, сіл та селищ</t>
  </si>
  <si>
    <t>Завдання 2. Середньомісячні витрати на утримання об'єктів та елементів благоустрою міста, сіл, селищ</t>
  </si>
  <si>
    <t>Завдання 2. Прогнозований відсоток виконання данного завдання затвердженої програми поточного</t>
  </si>
  <si>
    <t>0217310</t>
  </si>
  <si>
    <t>7310</t>
  </si>
  <si>
    <t>0443</t>
  </si>
  <si>
    <t>Будівництво-1 об`єктів житлово-комунального господарства</t>
  </si>
  <si>
    <t>Реалізація державної політики щодо забезпечення стабільного та ефективного функціонування житлово-комунального
господарства міста</t>
  </si>
  <si>
    <t>Забезпечення розвитку інфраструктури міста. Підвищення експлуатаційних властивостей об’єктів житлово-комунального господарства міста і утримання їх у належному стані.</t>
  </si>
  <si>
    <t>Капітальний ремонт об’єктів житлово-комунального господарства міста і утримання їх у належному стані.</t>
  </si>
  <si>
    <t>Обсяги видатків на капремонт покрівлі</t>
  </si>
  <si>
    <t xml:space="preserve"> Обсяги видатків на капремонт ліфтів</t>
  </si>
  <si>
    <t xml:space="preserve"> Обсяги видатків на капремонт зовнішнього освітлення</t>
  </si>
  <si>
    <t xml:space="preserve"> площа покрівлі, на якій буде виконано капітальний ремонт</t>
  </si>
  <si>
    <t>м.кв.</t>
  </si>
  <si>
    <t xml:space="preserve"> Кількість ліфтів для ремонту</t>
  </si>
  <si>
    <t xml:space="preserve"> Кілометраж зовнішнього освітлення</t>
  </si>
  <si>
    <t xml:space="preserve"> Середня вартість 1 м² покрівлі</t>
  </si>
  <si>
    <t xml:space="preserve"> Середня вартість 1 ліфту</t>
  </si>
  <si>
    <t>. Середня вартість 1 м зовнішнього освітлення</t>
  </si>
  <si>
    <t xml:space="preserve"> Прогнозований відсоток виконання данного завдання затвердженої програми</t>
  </si>
  <si>
    <t>0217130</t>
  </si>
  <si>
    <t>7130</t>
  </si>
  <si>
    <t>0421</t>
  </si>
  <si>
    <t>Здійснення заходів із землеустрою</t>
  </si>
  <si>
    <t>Конституція України (з змінами та доповненнями)     
Бюджетний кодекс України  від 08.07.2010 № 2456-4 зі змінами     
Закон України "Про Державний бюджет України на 2021рік"   
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 зі зінами
Рішення міської ради від 24.12.2020р. № 8/3-75 "Про бюджет Лиманської міської територіальної громади на 2021рік"
Рішення міської ради від 24.12.2020р. №8/3-72 "Про затвердження Програми економічного і соціального розвитку Лиманської об'єднаної територіальної громади на 2021 рік"</t>
  </si>
  <si>
    <t>Забезпечення раціонального використання та охорона земель, вдосконалення земельних відносин, наукове обгрунтування розподілу земель за цільовим призначенням з урахуванням державних, громадських та приватних інтересів</t>
  </si>
  <si>
    <t>Оновлення планово-картографічних матеріалів, підготовка земельних торгів, встановлення і заміна  меж, виготовлення документації, проведення вишукувальних робіт, проведення інвентаризації</t>
  </si>
  <si>
    <t xml:space="preserve">Завдання 1 Послуги з розроблення технічної  документації з нормативної грошової оцінки земель населених пунктів </t>
  </si>
  <si>
    <t>Завдання2. Встановлення і зміна меж адміністративно-територіальних одиниць, виготовлення проектів землеустрою</t>
  </si>
  <si>
    <t>Завдання 2. Встановлення і зміна меж адміністративно-територіальних одиниць, виготовлення проектів землеустрою</t>
  </si>
  <si>
    <t>Програми економічного і соціального розвитку Лиманської об'єднаної територіальної громади на 2021 рік (розділ 2.2 "Розвиток земельних відносин")</t>
  </si>
  <si>
    <t xml:space="preserve"> Обсяги видатків</t>
  </si>
  <si>
    <t xml:space="preserve"> Запланована  площа земельних ділянок</t>
  </si>
  <si>
    <t>га.</t>
  </si>
  <si>
    <t xml:space="preserve"> Затрати на на 1 одиницю</t>
  </si>
  <si>
    <t>Обсяг видатків</t>
  </si>
  <si>
    <t xml:space="preserve"> Запланована кількість проектів землеустрою</t>
  </si>
  <si>
    <t xml:space="preserve"> Середня вартість проектів землеустрою</t>
  </si>
  <si>
    <t>звіт,кошторис, проект</t>
  </si>
  <si>
    <t xml:space="preserve"> Відсоток виконання програми</t>
  </si>
  <si>
    <t>Виконавчий комітет Лиманської місьї ради</t>
  </si>
  <si>
    <t>0217693</t>
  </si>
  <si>
    <t>7693</t>
  </si>
  <si>
    <t>0490</t>
  </si>
  <si>
    <t>Інші заходи, пов`язані з економічною діяльністю</t>
  </si>
  <si>
    <t>Конституція України (зі змінами та доповненнями)     
Бюджетний кодекс України  від 08.07.2010 № 2456-4 (зі змінами)     
Закон України "Про Державний бюджет України на 2021рік"     
Наказ Міністерства фінансів України від 26.08.2014 № 836 "Про  деякі питання  запровадження програмно-цільового методу складання та використання місцевих бюджетів" (у редакції наказу Міністерства фінансів України від 29.12.2018 № 1209)
Рішення міської ради від 24.12.2020р. № 8/3-75 "Про бюджет Лиманської міської територіальної громади на 2021рік"
 зі змінами
Рішення міської ради від 24.12.2020 № 8/3- 36 "Про затвердження Програми по проведенню технічної інвентаризації об'єктів комунальної власності Лиманської об'єднаної територіальної громади на 2021 рік " зі змінами</t>
  </si>
  <si>
    <t>Створення сприятливих умов для ефективного управління майном комунальної власності територіальної громади та його збереження.</t>
  </si>
  <si>
    <t xml:space="preserve"> Упорядкування об'єктів комунальної власності Лиманської об'єднаної територіальної громади, отримання даних про їх технічний стан</t>
  </si>
  <si>
    <t>Завдання1 Послуги з проведення незалежних оцінок по визначенню ринуової вартості об`єктів комунальної власності</t>
  </si>
  <si>
    <t>Завдання2 Послуги з інвентаризації (виготовлення інвентаризаційних справ)</t>
  </si>
  <si>
    <t>Завдання3.Публікація  повідомлення про оприлюднення заяви та визначення обсягів стратегічної екологічної оцінки. Публікація повідомлення про оприлюднення проекту документа державного планування.</t>
  </si>
  <si>
    <t>Завдання 1. Послуги проведення незалежних оцінок по визначенню ринкової вартості об'єктів комунальної власності.</t>
  </si>
  <si>
    <t>Завдання 2. Послуги з інвентаризації (виготовлення інвентаризаційних справ)</t>
  </si>
  <si>
    <t xml:space="preserve">Програма по проведенню технічної інвентаризації об'єктів комунальної власності територіальної громади на 2021 рік </t>
  </si>
  <si>
    <t>Програма економічного і соціального розвитку Лиманської об'єднаної територіальної громади на 2021 рік п. 2.26 Охорона навколишнього серидовища</t>
  </si>
  <si>
    <t xml:space="preserve"> Запланована кількість незалежних оцінок та витягів об`єктів комунальної власності територіальної громади</t>
  </si>
  <si>
    <t xml:space="preserve"> Середня вартість однієї незалежної оцінки та виготовлення інвентаризаційної справи</t>
  </si>
  <si>
    <t>Запланована кількість виготовлення інвентаризаційних справ</t>
  </si>
  <si>
    <t xml:space="preserve"> Середня вартість однієї  інвентаризаційної справи</t>
  </si>
  <si>
    <t>Запланована кількість публікацій</t>
  </si>
  <si>
    <t xml:space="preserve"> Середня вартість однієї  публікації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</si>
</sst>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  <numFmt numFmtId="165" formatCode="#0.00"/>
    <numFmt numFmtId="166" formatCode="_-* #,##0.0\ _₴_-;\-* #,##0.0\ _₴_-;_-* &quot;-&quot;??\ _₴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11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8" fillId="0" borderId="14" xfId="0" applyFont="1" applyBorder="1" applyAlignment="1" quotePrefix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 vertical="center" wrapText="1"/>
    </xf>
    <xf numFmtId="0" fontId="13" fillId="0" borderId="13" xfId="0" applyNumberFormat="1" applyFont="1" applyBorder="1" applyAlignment="1">
      <alignment horizontal="left" vertical="center" wrapText="1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3" fillId="0" borderId="12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13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left" vertical="top" wrapText="1"/>
    </xf>
    <xf numFmtId="0" fontId="13" fillId="0" borderId="11" xfId="0" applyNumberFormat="1" applyFont="1" applyBorder="1" applyAlignment="1">
      <alignment horizontal="left" vertical="top" wrapText="1"/>
    </xf>
    <xf numFmtId="43" fontId="2" fillId="0" borderId="12" xfId="0" applyNumberFormat="1" applyFont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zoomScalePageLayoutView="0" workbookViewId="0" topLeftCell="A7">
      <selection activeCell="T12" sqref="T12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31.5" customHeight="1">
      <c r="AO4" s="76" t="s">
        <v>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84" t="s">
        <v>4</v>
      </c>
      <c r="AP7" s="84"/>
      <c r="AQ7" s="84"/>
      <c r="AR7" s="84"/>
      <c r="AS7" s="84"/>
      <c r="AT7" s="84"/>
      <c r="AU7" s="84"/>
      <c r="AV7" s="1" t="s">
        <v>5</v>
      </c>
      <c r="AW7" s="84" t="s">
        <v>4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22.5" customHeight="1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tr">
        <f>N13</f>
        <v>Виконавчий комітет Лиманської міської ради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60.75" customHeight="1">
      <c r="A19" s="5" t="s">
        <v>17</v>
      </c>
      <c r="B19" s="81" t="s">
        <v>18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19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20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21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37821546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37723898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v>97648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10.25" customHeight="1">
      <c r="A26" s="90" t="s">
        <v>33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2.75" customHeight="1">
      <c r="A31" s="100">
        <v>1</v>
      </c>
      <c r="B31" s="100"/>
      <c r="C31" s="100"/>
      <c r="D31" s="100"/>
      <c r="E31" s="100"/>
      <c r="F31" s="100"/>
      <c r="G31" s="101" t="s">
        <v>37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38</v>
      </c>
    </row>
    <row r="32" spans="1:64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 customHeight="1">
      <c r="A33" s="91" t="s">
        <v>39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64" ht="15.75" customHeight="1">
      <c r="A34" s="90" t="s">
        <v>40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64" ht="27.75" customHeight="1">
      <c r="A37" s="92" t="s">
        <v>35</v>
      </c>
      <c r="B37" s="92"/>
      <c r="C37" s="92"/>
      <c r="D37" s="92"/>
      <c r="E37" s="92"/>
      <c r="F37" s="92"/>
      <c r="G37" s="93" t="s">
        <v>42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64" ht="15.75">
      <c r="A38" s="96">
        <v>1</v>
      </c>
      <c r="B38" s="96"/>
      <c r="C38" s="96"/>
      <c r="D38" s="96"/>
      <c r="E38" s="96"/>
      <c r="F38" s="96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2.75" customHeight="1">
      <c r="A39" s="100">
        <v>1</v>
      </c>
      <c r="B39" s="100"/>
      <c r="C39" s="100"/>
      <c r="D39" s="100"/>
      <c r="E39" s="100"/>
      <c r="F39" s="100"/>
      <c r="G39" s="101" t="s">
        <v>43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CA39" s="1" t="s">
        <v>44</v>
      </c>
    </row>
    <row r="40" spans="1:6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</row>
    <row r="41" spans="1:64" ht="15.75" customHeight="1">
      <c r="A41" s="91" t="s">
        <v>45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27"/>
      <c r="BB42" s="27"/>
      <c r="BC42" s="27"/>
      <c r="BD42" s="27"/>
      <c r="BE42" s="27"/>
      <c r="BF42" s="27"/>
      <c r="BG42" s="27"/>
      <c r="BH42" s="27"/>
      <c r="BI42" s="28"/>
      <c r="BJ42" s="28"/>
      <c r="BK42" s="28"/>
      <c r="BL42" s="28"/>
    </row>
    <row r="43" spans="1:60" ht="15.75" customHeight="1">
      <c r="A43" s="96" t="s">
        <v>35</v>
      </c>
      <c r="B43" s="96"/>
      <c r="C43" s="96"/>
      <c r="D43" s="105" t="s">
        <v>46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96" t="s">
        <v>47</v>
      </c>
      <c r="AD43" s="96"/>
      <c r="AE43" s="96"/>
      <c r="AF43" s="96"/>
      <c r="AG43" s="96"/>
      <c r="AH43" s="96"/>
      <c r="AI43" s="96"/>
      <c r="AJ43" s="96"/>
      <c r="AK43" s="96" t="s">
        <v>48</v>
      </c>
      <c r="AL43" s="96"/>
      <c r="AM43" s="96"/>
      <c r="AN43" s="96"/>
      <c r="AO43" s="96"/>
      <c r="AP43" s="96"/>
      <c r="AQ43" s="96"/>
      <c r="AR43" s="96"/>
      <c r="AS43" s="96" t="s">
        <v>49</v>
      </c>
      <c r="AT43" s="96"/>
      <c r="AU43" s="96"/>
      <c r="AV43" s="96"/>
      <c r="AW43" s="96"/>
      <c r="AX43" s="96"/>
      <c r="AY43" s="96"/>
      <c r="AZ43" s="96"/>
      <c r="BA43" s="29"/>
      <c r="BB43" s="29"/>
      <c r="BC43" s="29"/>
      <c r="BD43" s="29"/>
      <c r="BE43" s="29"/>
      <c r="BF43" s="29"/>
      <c r="BG43" s="29"/>
      <c r="BH43" s="29"/>
    </row>
    <row r="44" spans="1:60" ht="28.5" customHeight="1">
      <c r="A44" s="96"/>
      <c r="B44" s="96"/>
      <c r="C44" s="9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9"/>
      <c r="BB44" s="29"/>
      <c r="BC44" s="29"/>
      <c r="BD44" s="29"/>
      <c r="BE44" s="29"/>
      <c r="BF44" s="29"/>
      <c r="BG44" s="29"/>
      <c r="BH44" s="29"/>
    </row>
    <row r="45" spans="1:60" ht="15.75">
      <c r="A45" s="96">
        <v>1</v>
      </c>
      <c r="B45" s="96"/>
      <c r="C45" s="96"/>
      <c r="D45" s="111">
        <v>2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96">
        <v>3</v>
      </c>
      <c r="AD45" s="96"/>
      <c r="AE45" s="96"/>
      <c r="AF45" s="96"/>
      <c r="AG45" s="96"/>
      <c r="AH45" s="96"/>
      <c r="AI45" s="96"/>
      <c r="AJ45" s="96"/>
      <c r="AK45" s="96">
        <v>4</v>
      </c>
      <c r="AL45" s="96"/>
      <c r="AM45" s="96"/>
      <c r="AN45" s="96"/>
      <c r="AO45" s="96"/>
      <c r="AP45" s="96"/>
      <c r="AQ45" s="96"/>
      <c r="AR45" s="96"/>
      <c r="AS45" s="96">
        <v>5</v>
      </c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</row>
    <row r="46" spans="1:79" ht="25.5" customHeight="1">
      <c r="A46" s="100">
        <v>1</v>
      </c>
      <c r="B46" s="100"/>
      <c r="C46" s="100"/>
      <c r="D46" s="101" t="s">
        <v>50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114">
        <f>AS22</f>
        <v>37723898</v>
      </c>
      <c r="AD46" s="114"/>
      <c r="AE46" s="114"/>
      <c r="AF46" s="114"/>
      <c r="AG46" s="114"/>
      <c r="AH46" s="114"/>
      <c r="AI46" s="114"/>
      <c r="AJ46" s="114"/>
      <c r="AK46" s="114">
        <v>97648</v>
      </c>
      <c r="AL46" s="114"/>
      <c r="AM46" s="114"/>
      <c r="AN46" s="114"/>
      <c r="AO46" s="114"/>
      <c r="AP46" s="114"/>
      <c r="AQ46" s="114"/>
      <c r="AR46" s="114"/>
      <c r="AS46" s="114">
        <f>AC46+AK46</f>
        <v>37821546</v>
      </c>
      <c r="AT46" s="114"/>
      <c r="AU46" s="114"/>
      <c r="AV46" s="114"/>
      <c r="AW46" s="114"/>
      <c r="AX46" s="114"/>
      <c r="AY46" s="114"/>
      <c r="AZ46" s="114"/>
      <c r="BA46" s="31"/>
      <c r="BB46" s="31"/>
      <c r="BC46" s="31"/>
      <c r="BD46" s="31"/>
      <c r="BE46" s="31"/>
      <c r="BF46" s="31"/>
      <c r="BG46" s="31"/>
      <c r="BH46" s="31"/>
      <c r="CA46" s="1" t="s">
        <v>51</v>
      </c>
    </row>
    <row r="47" spans="1:60" s="33" customFormat="1" ht="12.75">
      <c r="A47" s="115"/>
      <c r="B47" s="115"/>
      <c r="C47" s="115"/>
      <c r="D47" s="116" t="s">
        <v>52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8"/>
      <c r="AC47" s="119">
        <f>AC46</f>
        <v>37723898</v>
      </c>
      <c r="AD47" s="119"/>
      <c r="AE47" s="119"/>
      <c r="AF47" s="119"/>
      <c r="AG47" s="119"/>
      <c r="AH47" s="119"/>
      <c r="AI47" s="119"/>
      <c r="AJ47" s="119"/>
      <c r="AK47" s="119">
        <f>AK46</f>
        <v>97648</v>
      </c>
      <c r="AL47" s="119"/>
      <c r="AM47" s="119"/>
      <c r="AN47" s="119"/>
      <c r="AO47" s="119"/>
      <c r="AP47" s="119"/>
      <c r="AQ47" s="119"/>
      <c r="AR47" s="119"/>
      <c r="AS47" s="119">
        <f>AC47+AK47</f>
        <v>37821546</v>
      </c>
      <c r="AT47" s="119"/>
      <c r="AU47" s="119"/>
      <c r="AV47" s="119"/>
      <c r="AW47" s="119"/>
      <c r="AX47" s="119"/>
      <c r="AY47" s="119"/>
      <c r="AZ47" s="119"/>
      <c r="BA47" s="32"/>
      <c r="BB47" s="32"/>
      <c r="BC47" s="32"/>
      <c r="BD47" s="32"/>
      <c r="BE47" s="32"/>
      <c r="BF47" s="32"/>
      <c r="BG47" s="32"/>
      <c r="BH47" s="32"/>
    </row>
    <row r="49" spans="1:64" ht="15.75" customHeight="1">
      <c r="A49" s="74" t="s">
        <v>53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0" spans="1:64" ht="1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51" ht="15.75" customHeight="1">
      <c r="A51" s="96" t="s">
        <v>35</v>
      </c>
      <c r="B51" s="96"/>
      <c r="C51" s="96"/>
      <c r="D51" s="105" t="s">
        <v>54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7"/>
      <c r="AB51" s="96" t="s">
        <v>47</v>
      </c>
      <c r="AC51" s="96"/>
      <c r="AD51" s="96"/>
      <c r="AE51" s="96"/>
      <c r="AF51" s="96"/>
      <c r="AG51" s="96"/>
      <c r="AH51" s="96"/>
      <c r="AI51" s="96"/>
      <c r="AJ51" s="96" t="s">
        <v>48</v>
      </c>
      <c r="AK51" s="96"/>
      <c r="AL51" s="96"/>
      <c r="AM51" s="96"/>
      <c r="AN51" s="96"/>
      <c r="AO51" s="96"/>
      <c r="AP51" s="96"/>
      <c r="AQ51" s="96"/>
      <c r="AR51" s="96" t="s">
        <v>49</v>
      </c>
      <c r="AS51" s="96"/>
      <c r="AT51" s="96"/>
      <c r="AU51" s="96"/>
      <c r="AV51" s="96"/>
      <c r="AW51" s="96"/>
      <c r="AX51" s="96"/>
      <c r="AY51" s="96"/>
    </row>
    <row r="52" spans="1:51" ht="28.5" customHeight="1">
      <c r="A52" s="96"/>
      <c r="B52" s="96"/>
      <c r="C52" s="9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</row>
    <row r="53" spans="1:51" ht="15.75" customHeight="1">
      <c r="A53" s="96">
        <v>1</v>
      </c>
      <c r="B53" s="96"/>
      <c r="C53" s="96"/>
      <c r="D53" s="111">
        <v>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3"/>
      <c r="AB53" s="96">
        <v>3</v>
      </c>
      <c r="AC53" s="96"/>
      <c r="AD53" s="96"/>
      <c r="AE53" s="96"/>
      <c r="AF53" s="96"/>
      <c r="AG53" s="96"/>
      <c r="AH53" s="96"/>
      <c r="AI53" s="96"/>
      <c r="AJ53" s="96">
        <v>4</v>
      </c>
      <c r="AK53" s="96"/>
      <c r="AL53" s="96"/>
      <c r="AM53" s="96"/>
      <c r="AN53" s="96"/>
      <c r="AO53" s="96"/>
      <c r="AP53" s="96"/>
      <c r="AQ53" s="96"/>
      <c r="AR53" s="96">
        <v>5</v>
      </c>
      <c r="AS53" s="96"/>
      <c r="AT53" s="96"/>
      <c r="AU53" s="96"/>
      <c r="AV53" s="96"/>
      <c r="AW53" s="96"/>
      <c r="AX53" s="96"/>
      <c r="AY53" s="96"/>
    </row>
    <row r="54" spans="1:79" ht="12.75" customHeight="1">
      <c r="A54" s="100">
        <v>1</v>
      </c>
      <c r="B54" s="100"/>
      <c r="C54" s="100"/>
      <c r="D54" s="101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114">
        <v>0</v>
      </c>
      <c r="AC54" s="114"/>
      <c r="AD54" s="114"/>
      <c r="AE54" s="114"/>
      <c r="AF54" s="114"/>
      <c r="AG54" s="114"/>
      <c r="AH54" s="114"/>
      <c r="AI54" s="114"/>
      <c r="AJ54" s="114">
        <v>0</v>
      </c>
      <c r="AK54" s="114"/>
      <c r="AL54" s="114"/>
      <c r="AM54" s="114"/>
      <c r="AN54" s="114"/>
      <c r="AO54" s="114"/>
      <c r="AP54" s="114"/>
      <c r="AQ54" s="114"/>
      <c r="AR54" s="114">
        <f>AB54+AJ54</f>
        <v>0</v>
      </c>
      <c r="AS54" s="114"/>
      <c r="AT54" s="114"/>
      <c r="AU54" s="114"/>
      <c r="AV54" s="114"/>
      <c r="AW54" s="114"/>
      <c r="AX54" s="114"/>
      <c r="AY54" s="114"/>
      <c r="CA54" s="1" t="s">
        <v>55</v>
      </c>
    </row>
    <row r="55" spans="1:51" s="33" customFormat="1" ht="12.75" customHeight="1">
      <c r="A55" s="115"/>
      <c r="B55" s="115"/>
      <c r="C55" s="115"/>
      <c r="D55" s="116" t="s">
        <v>49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8"/>
      <c r="AB55" s="119">
        <v>0</v>
      </c>
      <c r="AC55" s="119"/>
      <c r="AD55" s="119"/>
      <c r="AE55" s="119"/>
      <c r="AF55" s="119"/>
      <c r="AG55" s="119"/>
      <c r="AH55" s="119"/>
      <c r="AI55" s="119"/>
      <c r="AJ55" s="119">
        <v>0</v>
      </c>
      <c r="AK55" s="119"/>
      <c r="AL55" s="119"/>
      <c r="AM55" s="119"/>
      <c r="AN55" s="119"/>
      <c r="AO55" s="119"/>
      <c r="AP55" s="119"/>
      <c r="AQ55" s="119"/>
      <c r="AR55" s="119">
        <f>AB55+AJ55</f>
        <v>0</v>
      </c>
      <c r="AS55" s="119"/>
      <c r="AT55" s="119"/>
      <c r="AU55" s="119"/>
      <c r="AV55" s="119"/>
      <c r="AW55" s="119"/>
      <c r="AX55" s="119"/>
      <c r="AY55" s="119"/>
    </row>
    <row r="57" spans="1:64" ht="15.75" customHeight="1">
      <c r="A57" s="91" t="s">
        <v>56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1:64" ht="30" customHeight="1">
      <c r="A58" s="96" t="s">
        <v>35</v>
      </c>
      <c r="B58" s="96"/>
      <c r="C58" s="96"/>
      <c r="D58" s="96"/>
      <c r="E58" s="96"/>
      <c r="F58" s="96"/>
      <c r="G58" s="111" t="s">
        <v>57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  <c r="Z58" s="96" t="s">
        <v>58</v>
      </c>
      <c r="AA58" s="96"/>
      <c r="AB58" s="96"/>
      <c r="AC58" s="96"/>
      <c r="AD58" s="96"/>
      <c r="AE58" s="96" t="s">
        <v>59</v>
      </c>
      <c r="AF58" s="96"/>
      <c r="AG58" s="96"/>
      <c r="AH58" s="96"/>
      <c r="AI58" s="96"/>
      <c r="AJ58" s="96"/>
      <c r="AK58" s="96"/>
      <c r="AL58" s="96"/>
      <c r="AM58" s="96"/>
      <c r="AN58" s="96"/>
      <c r="AO58" s="111" t="s">
        <v>47</v>
      </c>
      <c r="AP58" s="112"/>
      <c r="AQ58" s="112"/>
      <c r="AR58" s="112"/>
      <c r="AS58" s="112"/>
      <c r="AT58" s="112"/>
      <c r="AU58" s="112"/>
      <c r="AV58" s="113"/>
      <c r="AW58" s="111" t="s">
        <v>48</v>
      </c>
      <c r="AX58" s="112"/>
      <c r="AY58" s="112"/>
      <c r="AZ58" s="112"/>
      <c r="BA58" s="112"/>
      <c r="BB58" s="112"/>
      <c r="BC58" s="112"/>
      <c r="BD58" s="113"/>
      <c r="BE58" s="111" t="s">
        <v>49</v>
      </c>
      <c r="BF58" s="112"/>
      <c r="BG58" s="112"/>
      <c r="BH58" s="112"/>
      <c r="BI58" s="112"/>
      <c r="BJ58" s="112"/>
      <c r="BK58" s="112"/>
      <c r="BL58" s="113"/>
    </row>
    <row r="59" spans="1:64" ht="15.75" customHeight="1">
      <c r="A59" s="96">
        <v>1</v>
      </c>
      <c r="B59" s="96"/>
      <c r="C59" s="96"/>
      <c r="D59" s="96"/>
      <c r="E59" s="96"/>
      <c r="F59" s="96"/>
      <c r="G59" s="111">
        <v>2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3"/>
      <c r="Z59" s="96">
        <v>3</v>
      </c>
      <c r="AA59" s="96"/>
      <c r="AB59" s="96"/>
      <c r="AC59" s="96"/>
      <c r="AD59" s="96"/>
      <c r="AE59" s="96">
        <v>4</v>
      </c>
      <c r="AF59" s="96"/>
      <c r="AG59" s="96"/>
      <c r="AH59" s="96"/>
      <c r="AI59" s="96"/>
      <c r="AJ59" s="96"/>
      <c r="AK59" s="96"/>
      <c r="AL59" s="96"/>
      <c r="AM59" s="96"/>
      <c r="AN59" s="96"/>
      <c r="AO59" s="96">
        <v>5</v>
      </c>
      <c r="AP59" s="96"/>
      <c r="AQ59" s="96"/>
      <c r="AR59" s="96"/>
      <c r="AS59" s="96"/>
      <c r="AT59" s="96"/>
      <c r="AU59" s="96"/>
      <c r="AV59" s="96"/>
      <c r="AW59" s="96">
        <v>6</v>
      </c>
      <c r="AX59" s="96"/>
      <c r="AY59" s="96"/>
      <c r="AZ59" s="96"/>
      <c r="BA59" s="96"/>
      <c r="BB59" s="96"/>
      <c r="BC59" s="96"/>
      <c r="BD59" s="96"/>
      <c r="BE59" s="96">
        <v>7</v>
      </c>
      <c r="BF59" s="96"/>
      <c r="BG59" s="96"/>
      <c r="BH59" s="96"/>
      <c r="BI59" s="96"/>
      <c r="BJ59" s="96"/>
      <c r="BK59" s="96"/>
      <c r="BL59" s="96"/>
    </row>
    <row r="60" spans="1:79" s="33" customFormat="1" ht="12.75" customHeight="1">
      <c r="A60" s="115">
        <v>0</v>
      </c>
      <c r="B60" s="115"/>
      <c r="C60" s="115"/>
      <c r="D60" s="115"/>
      <c r="E60" s="115"/>
      <c r="F60" s="115"/>
      <c r="G60" s="120" t="s">
        <v>60</v>
      </c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2"/>
      <c r="BE60" s="119"/>
      <c r="BF60" s="119"/>
      <c r="BG60" s="119"/>
      <c r="BH60" s="119"/>
      <c r="BI60" s="119"/>
      <c r="BJ60" s="119"/>
      <c r="BK60" s="119"/>
      <c r="BL60" s="119"/>
      <c r="CA60" s="33" t="s">
        <v>61</v>
      </c>
    </row>
    <row r="61" spans="1:79" s="33" customFormat="1" ht="12.75" customHeight="1">
      <c r="A61" s="115">
        <v>0</v>
      </c>
      <c r="B61" s="115"/>
      <c r="C61" s="115"/>
      <c r="D61" s="115"/>
      <c r="E61" s="115"/>
      <c r="F61" s="115"/>
      <c r="G61" s="123" t="s">
        <v>62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5"/>
      <c r="Z61" s="126"/>
      <c r="AA61" s="126"/>
      <c r="AB61" s="126"/>
      <c r="AC61" s="126"/>
      <c r="AD61" s="126"/>
      <c r="AE61" s="127"/>
      <c r="AF61" s="127"/>
      <c r="AG61" s="127"/>
      <c r="AH61" s="127"/>
      <c r="AI61" s="127"/>
      <c r="AJ61" s="127"/>
      <c r="AK61" s="127"/>
      <c r="AL61" s="127"/>
      <c r="AM61" s="127"/>
      <c r="AN61" s="120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CA61" s="33" t="s">
        <v>61</v>
      </c>
    </row>
    <row r="62" spans="1:64" ht="12.75" customHeight="1">
      <c r="A62" s="100">
        <v>1</v>
      </c>
      <c r="B62" s="100"/>
      <c r="C62" s="100"/>
      <c r="D62" s="100"/>
      <c r="E62" s="100"/>
      <c r="F62" s="100"/>
      <c r="G62" s="101" t="s">
        <v>63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128" t="s">
        <v>64</v>
      </c>
      <c r="AA62" s="128"/>
      <c r="AB62" s="128"/>
      <c r="AC62" s="128"/>
      <c r="AD62" s="128"/>
      <c r="AE62" s="128" t="s">
        <v>65</v>
      </c>
      <c r="AF62" s="128"/>
      <c r="AG62" s="128"/>
      <c r="AH62" s="128"/>
      <c r="AI62" s="128"/>
      <c r="AJ62" s="128"/>
      <c r="AK62" s="128"/>
      <c r="AL62" s="128"/>
      <c r="AM62" s="128"/>
      <c r="AN62" s="129"/>
      <c r="AO62" s="114">
        <v>37723898</v>
      </c>
      <c r="AP62" s="114"/>
      <c r="AQ62" s="114"/>
      <c r="AR62" s="114"/>
      <c r="AS62" s="114"/>
      <c r="AT62" s="114"/>
      <c r="AU62" s="114"/>
      <c r="AV62" s="114"/>
      <c r="AW62" s="114">
        <v>97648</v>
      </c>
      <c r="AX62" s="114"/>
      <c r="AY62" s="114"/>
      <c r="AZ62" s="114"/>
      <c r="BA62" s="114"/>
      <c r="BB62" s="114"/>
      <c r="BC62" s="114"/>
      <c r="BD62" s="114"/>
      <c r="BE62" s="114">
        <f>AO62+AW62</f>
        <v>37821546</v>
      </c>
      <c r="BF62" s="114"/>
      <c r="BG62" s="114"/>
      <c r="BH62" s="114"/>
      <c r="BI62" s="114"/>
      <c r="BJ62" s="114"/>
      <c r="BK62" s="114"/>
      <c r="BL62" s="114"/>
    </row>
    <row r="63" spans="1:64" s="33" customFormat="1" ht="12.75" customHeight="1">
      <c r="A63" s="100">
        <v>2</v>
      </c>
      <c r="B63" s="100"/>
      <c r="C63" s="100"/>
      <c r="D63" s="100"/>
      <c r="E63" s="100"/>
      <c r="F63" s="100"/>
      <c r="G63" s="101" t="s">
        <v>66</v>
      </c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3"/>
      <c r="Z63" s="128" t="s">
        <v>67</v>
      </c>
      <c r="AA63" s="128"/>
      <c r="AB63" s="128"/>
      <c r="AC63" s="128"/>
      <c r="AD63" s="128"/>
      <c r="AE63" s="128" t="s">
        <v>68</v>
      </c>
      <c r="AF63" s="128"/>
      <c r="AG63" s="128"/>
      <c r="AH63" s="128"/>
      <c r="AI63" s="128"/>
      <c r="AJ63" s="128"/>
      <c r="AK63" s="128"/>
      <c r="AL63" s="128"/>
      <c r="AM63" s="128"/>
      <c r="AN63" s="129"/>
      <c r="AO63" s="119">
        <v>136</v>
      </c>
      <c r="AP63" s="119"/>
      <c r="AQ63" s="119"/>
      <c r="AR63" s="119"/>
      <c r="AS63" s="119"/>
      <c r="AT63" s="119"/>
      <c r="AU63" s="119"/>
      <c r="AV63" s="119"/>
      <c r="AW63" s="119">
        <v>0</v>
      </c>
      <c r="AX63" s="119"/>
      <c r="AY63" s="119"/>
      <c r="AZ63" s="119"/>
      <c r="BA63" s="119"/>
      <c r="BB63" s="119"/>
      <c r="BC63" s="119"/>
      <c r="BD63" s="119"/>
      <c r="BE63" s="119">
        <f aca="true" t="shared" si="0" ref="BE63:BE85">AO63+AW63</f>
        <v>136</v>
      </c>
      <c r="BF63" s="119"/>
      <c r="BG63" s="119"/>
      <c r="BH63" s="119"/>
      <c r="BI63" s="119"/>
      <c r="BJ63" s="119"/>
      <c r="BK63" s="119"/>
      <c r="BL63" s="119"/>
    </row>
    <row r="64" spans="1:64" ht="12.75" customHeight="1">
      <c r="A64" s="100">
        <v>3</v>
      </c>
      <c r="B64" s="100"/>
      <c r="C64" s="100"/>
      <c r="D64" s="100"/>
      <c r="E64" s="100"/>
      <c r="F64" s="100"/>
      <c r="G64" s="101" t="s">
        <v>69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28" t="s">
        <v>67</v>
      </c>
      <c r="AA64" s="128"/>
      <c r="AB64" s="128"/>
      <c r="AC64" s="128"/>
      <c r="AD64" s="128"/>
      <c r="AE64" s="128" t="s">
        <v>68</v>
      </c>
      <c r="AF64" s="128"/>
      <c r="AG64" s="128"/>
      <c r="AH64" s="128"/>
      <c r="AI64" s="128"/>
      <c r="AJ64" s="128"/>
      <c r="AK64" s="128"/>
      <c r="AL64" s="128"/>
      <c r="AM64" s="128"/>
      <c r="AN64" s="129"/>
      <c r="AO64" s="114">
        <v>47</v>
      </c>
      <c r="AP64" s="114"/>
      <c r="AQ64" s="114"/>
      <c r="AR64" s="114"/>
      <c r="AS64" s="114"/>
      <c r="AT64" s="114"/>
      <c r="AU64" s="114"/>
      <c r="AV64" s="114"/>
      <c r="AW64" s="114">
        <v>0</v>
      </c>
      <c r="AX64" s="114"/>
      <c r="AY64" s="114"/>
      <c r="AZ64" s="114"/>
      <c r="BA64" s="114"/>
      <c r="BB64" s="114"/>
      <c r="BC64" s="114"/>
      <c r="BD64" s="114"/>
      <c r="BE64" s="114">
        <f>AO64+AW64</f>
        <v>47</v>
      </c>
      <c r="BF64" s="114"/>
      <c r="BG64" s="114"/>
      <c r="BH64" s="114"/>
      <c r="BI64" s="114"/>
      <c r="BJ64" s="114"/>
      <c r="BK64" s="114"/>
      <c r="BL64" s="114"/>
    </row>
    <row r="65" spans="1:64" ht="12.75" customHeight="1">
      <c r="A65" s="100">
        <v>4</v>
      </c>
      <c r="B65" s="100"/>
      <c r="C65" s="100"/>
      <c r="D65" s="100"/>
      <c r="E65" s="100"/>
      <c r="F65" s="100"/>
      <c r="G65" s="101" t="s">
        <v>70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128" t="s">
        <v>67</v>
      </c>
      <c r="AA65" s="128"/>
      <c r="AB65" s="128"/>
      <c r="AC65" s="128"/>
      <c r="AD65" s="128"/>
      <c r="AE65" s="128" t="s">
        <v>68</v>
      </c>
      <c r="AF65" s="128"/>
      <c r="AG65" s="128"/>
      <c r="AH65" s="128"/>
      <c r="AI65" s="128"/>
      <c r="AJ65" s="128"/>
      <c r="AK65" s="128"/>
      <c r="AL65" s="128"/>
      <c r="AM65" s="128"/>
      <c r="AN65" s="129"/>
      <c r="AO65" s="114">
        <v>89</v>
      </c>
      <c r="AP65" s="114"/>
      <c r="AQ65" s="114"/>
      <c r="AR65" s="114"/>
      <c r="AS65" s="114"/>
      <c r="AT65" s="114"/>
      <c r="AU65" s="114"/>
      <c r="AV65" s="114"/>
      <c r="AW65" s="114">
        <v>0</v>
      </c>
      <c r="AX65" s="114"/>
      <c r="AY65" s="114"/>
      <c r="AZ65" s="114"/>
      <c r="BA65" s="114"/>
      <c r="BB65" s="114"/>
      <c r="BC65" s="114"/>
      <c r="BD65" s="114"/>
      <c r="BE65" s="114">
        <f>AO65+AW65</f>
        <v>89</v>
      </c>
      <c r="BF65" s="114"/>
      <c r="BG65" s="114"/>
      <c r="BH65" s="114"/>
      <c r="BI65" s="114"/>
      <c r="BJ65" s="114"/>
      <c r="BK65" s="114"/>
      <c r="BL65" s="114"/>
    </row>
    <row r="66" spans="1:64" s="33" customFormat="1" ht="18" customHeight="1">
      <c r="A66" s="100">
        <v>5</v>
      </c>
      <c r="B66" s="100"/>
      <c r="C66" s="100"/>
      <c r="D66" s="100"/>
      <c r="E66" s="100"/>
      <c r="F66" s="100"/>
      <c r="G66" s="101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28" t="s">
        <v>67</v>
      </c>
      <c r="AA66" s="128"/>
      <c r="AB66" s="128"/>
      <c r="AC66" s="128"/>
      <c r="AD66" s="128"/>
      <c r="AE66" s="128" t="s">
        <v>68</v>
      </c>
      <c r="AF66" s="128"/>
      <c r="AG66" s="128"/>
      <c r="AH66" s="128"/>
      <c r="AI66" s="128"/>
      <c r="AJ66" s="128"/>
      <c r="AK66" s="128"/>
      <c r="AL66" s="128"/>
      <c r="AM66" s="128"/>
      <c r="AN66" s="129"/>
      <c r="AO66" s="119">
        <v>108</v>
      </c>
      <c r="AP66" s="119"/>
      <c r="AQ66" s="119"/>
      <c r="AR66" s="119"/>
      <c r="AS66" s="119"/>
      <c r="AT66" s="119"/>
      <c r="AU66" s="119"/>
      <c r="AV66" s="119"/>
      <c r="AW66" s="119">
        <v>0</v>
      </c>
      <c r="AX66" s="119"/>
      <c r="AY66" s="119"/>
      <c r="AZ66" s="119"/>
      <c r="BA66" s="119"/>
      <c r="BB66" s="119"/>
      <c r="BC66" s="119"/>
      <c r="BD66" s="119"/>
      <c r="BE66" s="119">
        <f t="shared" si="0"/>
        <v>108</v>
      </c>
      <c r="BF66" s="119"/>
      <c r="BG66" s="119"/>
      <c r="BH66" s="119"/>
      <c r="BI66" s="119"/>
      <c r="BJ66" s="119"/>
      <c r="BK66" s="119"/>
      <c r="BL66" s="119"/>
    </row>
    <row r="67" spans="1:64" ht="12.75" customHeight="1">
      <c r="A67" s="100">
        <v>6</v>
      </c>
      <c r="B67" s="100"/>
      <c r="C67" s="100"/>
      <c r="D67" s="100"/>
      <c r="E67" s="100"/>
      <c r="F67" s="100"/>
      <c r="G67" s="101" t="s">
        <v>69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28" t="s">
        <v>67</v>
      </c>
      <c r="AA67" s="128"/>
      <c r="AB67" s="128"/>
      <c r="AC67" s="128"/>
      <c r="AD67" s="128"/>
      <c r="AE67" s="128" t="s">
        <v>68</v>
      </c>
      <c r="AF67" s="128"/>
      <c r="AG67" s="128"/>
      <c r="AH67" s="128"/>
      <c r="AI67" s="128"/>
      <c r="AJ67" s="128"/>
      <c r="AK67" s="128"/>
      <c r="AL67" s="128"/>
      <c r="AM67" s="128"/>
      <c r="AN67" s="129"/>
      <c r="AO67" s="114">
        <v>35</v>
      </c>
      <c r="AP67" s="114"/>
      <c r="AQ67" s="114"/>
      <c r="AR67" s="114"/>
      <c r="AS67" s="114"/>
      <c r="AT67" s="114"/>
      <c r="AU67" s="114"/>
      <c r="AV67" s="114"/>
      <c r="AW67" s="114">
        <v>0</v>
      </c>
      <c r="AX67" s="114"/>
      <c r="AY67" s="114"/>
      <c r="AZ67" s="114"/>
      <c r="BA67" s="114"/>
      <c r="BB67" s="114"/>
      <c r="BC67" s="114"/>
      <c r="BD67" s="114"/>
      <c r="BE67" s="114">
        <f t="shared" si="0"/>
        <v>35</v>
      </c>
      <c r="BF67" s="114"/>
      <c r="BG67" s="114"/>
      <c r="BH67" s="114"/>
      <c r="BI67" s="114"/>
      <c r="BJ67" s="114"/>
      <c r="BK67" s="114"/>
      <c r="BL67" s="114"/>
    </row>
    <row r="68" spans="1:64" ht="12.75" customHeight="1">
      <c r="A68" s="100">
        <v>7</v>
      </c>
      <c r="B68" s="100"/>
      <c r="C68" s="100"/>
      <c r="D68" s="100"/>
      <c r="E68" s="100"/>
      <c r="F68" s="100"/>
      <c r="G68" s="101" t="s">
        <v>70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28" t="s">
        <v>67</v>
      </c>
      <c r="AA68" s="128"/>
      <c r="AB68" s="128"/>
      <c r="AC68" s="128"/>
      <c r="AD68" s="128"/>
      <c r="AE68" s="128" t="s">
        <v>68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114">
        <v>73</v>
      </c>
      <c r="AP68" s="114"/>
      <c r="AQ68" s="114"/>
      <c r="AR68" s="114"/>
      <c r="AS68" s="114"/>
      <c r="AT68" s="114"/>
      <c r="AU68" s="114"/>
      <c r="AV68" s="114"/>
      <c r="AW68" s="114">
        <v>0</v>
      </c>
      <c r="AX68" s="114"/>
      <c r="AY68" s="114"/>
      <c r="AZ68" s="114"/>
      <c r="BA68" s="114"/>
      <c r="BB68" s="114"/>
      <c r="BC68" s="114"/>
      <c r="BD68" s="114"/>
      <c r="BE68" s="114">
        <f t="shared" si="0"/>
        <v>73</v>
      </c>
      <c r="BF68" s="114"/>
      <c r="BG68" s="114"/>
      <c r="BH68" s="114"/>
      <c r="BI68" s="114"/>
      <c r="BJ68" s="114"/>
      <c r="BK68" s="114"/>
      <c r="BL68" s="114"/>
    </row>
    <row r="69" spans="1:64" ht="12.75" customHeight="1">
      <c r="A69" s="100">
        <v>8</v>
      </c>
      <c r="B69" s="100"/>
      <c r="C69" s="100"/>
      <c r="D69" s="100"/>
      <c r="E69" s="100"/>
      <c r="F69" s="100"/>
      <c r="G69" s="101" t="s">
        <v>72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28" t="s">
        <v>67</v>
      </c>
      <c r="AA69" s="128"/>
      <c r="AB69" s="128"/>
      <c r="AC69" s="128"/>
      <c r="AD69" s="128"/>
      <c r="AE69" s="128" t="s">
        <v>68</v>
      </c>
      <c r="AF69" s="128"/>
      <c r="AG69" s="128"/>
      <c r="AH69" s="128"/>
      <c r="AI69" s="128"/>
      <c r="AJ69" s="128"/>
      <c r="AK69" s="128"/>
      <c r="AL69" s="128"/>
      <c r="AM69" s="128"/>
      <c r="AN69" s="129"/>
      <c r="AO69" s="114">
        <v>28</v>
      </c>
      <c r="AP69" s="114"/>
      <c r="AQ69" s="114"/>
      <c r="AR69" s="114"/>
      <c r="AS69" s="114"/>
      <c r="AT69" s="114"/>
      <c r="AU69" s="114"/>
      <c r="AV69" s="114"/>
      <c r="AW69" s="114">
        <v>0</v>
      </c>
      <c r="AX69" s="114"/>
      <c r="AY69" s="114"/>
      <c r="AZ69" s="114"/>
      <c r="BA69" s="114"/>
      <c r="BB69" s="114"/>
      <c r="BC69" s="114"/>
      <c r="BD69" s="114"/>
      <c r="BE69" s="114">
        <f t="shared" si="0"/>
        <v>28</v>
      </c>
      <c r="BF69" s="114"/>
      <c r="BG69" s="114"/>
      <c r="BH69" s="114"/>
      <c r="BI69" s="114"/>
      <c r="BJ69" s="114"/>
      <c r="BK69" s="114"/>
      <c r="BL69" s="114"/>
    </row>
    <row r="70" spans="1:64" ht="12.75" customHeight="1">
      <c r="A70" s="100">
        <v>9</v>
      </c>
      <c r="B70" s="100"/>
      <c r="C70" s="100"/>
      <c r="D70" s="100"/>
      <c r="E70" s="100"/>
      <c r="F70" s="100"/>
      <c r="G70" s="101" t="s">
        <v>69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28" t="s">
        <v>67</v>
      </c>
      <c r="AA70" s="128"/>
      <c r="AB70" s="128"/>
      <c r="AC70" s="128"/>
      <c r="AD70" s="128"/>
      <c r="AE70" s="128" t="s">
        <v>68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114">
        <v>12</v>
      </c>
      <c r="AP70" s="114"/>
      <c r="AQ70" s="114"/>
      <c r="AR70" s="114"/>
      <c r="AS70" s="114"/>
      <c r="AT70" s="114"/>
      <c r="AU70" s="114"/>
      <c r="AV70" s="114"/>
      <c r="AW70" s="114">
        <v>0</v>
      </c>
      <c r="AX70" s="114"/>
      <c r="AY70" s="114"/>
      <c r="AZ70" s="114"/>
      <c r="BA70" s="114"/>
      <c r="BB70" s="114"/>
      <c r="BC70" s="114"/>
      <c r="BD70" s="114"/>
      <c r="BE70" s="114">
        <f t="shared" si="0"/>
        <v>12</v>
      </c>
      <c r="BF70" s="114"/>
      <c r="BG70" s="114"/>
      <c r="BH70" s="114"/>
      <c r="BI70" s="114"/>
      <c r="BJ70" s="114"/>
      <c r="BK70" s="114"/>
      <c r="BL70" s="114"/>
    </row>
    <row r="71" spans="1:64" ht="12.75" customHeight="1">
      <c r="A71" s="100">
        <v>10</v>
      </c>
      <c r="B71" s="100"/>
      <c r="C71" s="100"/>
      <c r="D71" s="100"/>
      <c r="E71" s="100"/>
      <c r="F71" s="100"/>
      <c r="G71" s="101" t="s">
        <v>70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28" t="s">
        <v>67</v>
      </c>
      <c r="AA71" s="128"/>
      <c r="AB71" s="128"/>
      <c r="AC71" s="128"/>
      <c r="AD71" s="128"/>
      <c r="AE71" s="128" t="s">
        <v>68</v>
      </c>
      <c r="AF71" s="128"/>
      <c r="AG71" s="128"/>
      <c r="AH71" s="128"/>
      <c r="AI71" s="128"/>
      <c r="AJ71" s="128"/>
      <c r="AK71" s="128"/>
      <c r="AL71" s="128"/>
      <c r="AM71" s="128"/>
      <c r="AN71" s="129"/>
      <c r="AO71" s="114">
        <v>16</v>
      </c>
      <c r="AP71" s="114"/>
      <c r="AQ71" s="114"/>
      <c r="AR71" s="114"/>
      <c r="AS71" s="114"/>
      <c r="AT71" s="114"/>
      <c r="AU71" s="114"/>
      <c r="AV71" s="114"/>
      <c r="AW71" s="114">
        <v>0</v>
      </c>
      <c r="AX71" s="114"/>
      <c r="AY71" s="114"/>
      <c r="AZ71" s="114"/>
      <c r="BA71" s="114"/>
      <c r="BB71" s="114"/>
      <c r="BC71" s="114"/>
      <c r="BD71" s="114"/>
      <c r="BE71" s="114">
        <f t="shared" si="0"/>
        <v>16</v>
      </c>
      <c r="BF71" s="114"/>
      <c r="BG71" s="114"/>
      <c r="BH71" s="114"/>
      <c r="BI71" s="114"/>
      <c r="BJ71" s="114"/>
      <c r="BK71" s="114"/>
      <c r="BL71" s="114"/>
    </row>
    <row r="72" spans="1:64" s="33" customFormat="1" ht="12.75" customHeight="1">
      <c r="A72" s="115">
        <v>0</v>
      </c>
      <c r="B72" s="115"/>
      <c r="C72" s="115"/>
      <c r="D72" s="115"/>
      <c r="E72" s="115"/>
      <c r="F72" s="115"/>
      <c r="G72" s="116" t="s">
        <v>73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126"/>
      <c r="AA72" s="126"/>
      <c r="AB72" s="126"/>
      <c r="AC72" s="126"/>
      <c r="AD72" s="126"/>
      <c r="AE72" s="127"/>
      <c r="AF72" s="127"/>
      <c r="AG72" s="127"/>
      <c r="AH72" s="127"/>
      <c r="AI72" s="127"/>
      <c r="AJ72" s="127"/>
      <c r="AK72" s="127"/>
      <c r="AL72" s="127"/>
      <c r="AM72" s="127"/>
      <c r="AN72" s="120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</row>
    <row r="73" spans="1:64" ht="12.75" customHeight="1">
      <c r="A73" s="100">
        <v>1</v>
      </c>
      <c r="B73" s="100"/>
      <c r="C73" s="100"/>
      <c r="D73" s="100"/>
      <c r="E73" s="100"/>
      <c r="F73" s="100"/>
      <c r="G73" s="101" t="s">
        <v>74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128" t="s">
        <v>75</v>
      </c>
      <c r="AA73" s="128"/>
      <c r="AB73" s="128"/>
      <c r="AC73" s="128"/>
      <c r="AD73" s="128"/>
      <c r="AE73" s="130" t="s">
        <v>76</v>
      </c>
      <c r="AF73" s="131"/>
      <c r="AG73" s="131"/>
      <c r="AH73" s="131"/>
      <c r="AI73" s="131"/>
      <c r="AJ73" s="131"/>
      <c r="AK73" s="131"/>
      <c r="AL73" s="131"/>
      <c r="AM73" s="131"/>
      <c r="AN73" s="132"/>
      <c r="AO73" s="114">
        <v>12</v>
      </c>
      <c r="AP73" s="114"/>
      <c r="AQ73" s="114"/>
      <c r="AR73" s="114"/>
      <c r="AS73" s="114"/>
      <c r="AT73" s="114"/>
      <c r="AU73" s="114"/>
      <c r="AV73" s="114"/>
      <c r="AW73" s="114">
        <v>0</v>
      </c>
      <c r="AX73" s="114"/>
      <c r="AY73" s="114"/>
      <c r="AZ73" s="114"/>
      <c r="BA73" s="114"/>
      <c r="BB73" s="114"/>
      <c r="BC73" s="114"/>
      <c r="BD73" s="114"/>
      <c r="BE73" s="114">
        <f t="shared" si="0"/>
        <v>12</v>
      </c>
      <c r="BF73" s="114"/>
      <c r="BG73" s="114"/>
      <c r="BH73" s="114"/>
      <c r="BI73" s="114"/>
      <c r="BJ73" s="114"/>
      <c r="BK73" s="114"/>
      <c r="BL73" s="114"/>
    </row>
    <row r="74" spans="1:64" ht="25.5" customHeight="1">
      <c r="A74" s="100">
        <v>2</v>
      </c>
      <c r="B74" s="100"/>
      <c r="C74" s="100"/>
      <c r="D74" s="100"/>
      <c r="E74" s="100"/>
      <c r="F74" s="100"/>
      <c r="G74" s="101" t="s">
        <v>77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128" t="s">
        <v>75</v>
      </c>
      <c r="AA74" s="128"/>
      <c r="AB74" s="128"/>
      <c r="AC74" s="128"/>
      <c r="AD74" s="128"/>
      <c r="AE74" s="130" t="s">
        <v>78</v>
      </c>
      <c r="AF74" s="131"/>
      <c r="AG74" s="131"/>
      <c r="AH74" s="131"/>
      <c r="AI74" s="131"/>
      <c r="AJ74" s="131"/>
      <c r="AK74" s="131"/>
      <c r="AL74" s="131"/>
      <c r="AM74" s="131"/>
      <c r="AN74" s="132"/>
      <c r="AO74" s="114">
        <v>12</v>
      </c>
      <c r="AP74" s="114"/>
      <c r="AQ74" s="114"/>
      <c r="AR74" s="114"/>
      <c r="AS74" s="114"/>
      <c r="AT74" s="114"/>
      <c r="AU74" s="114"/>
      <c r="AV74" s="114"/>
      <c r="AW74" s="114">
        <v>0</v>
      </c>
      <c r="AX74" s="114"/>
      <c r="AY74" s="114"/>
      <c r="AZ74" s="114"/>
      <c r="BA74" s="114"/>
      <c r="BB74" s="114"/>
      <c r="BC74" s="114"/>
      <c r="BD74" s="114"/>
      <c r="BE74" s="114">
        <f t="shared" si="0"/>
        <v>12</v>
      </c>
      <c r="BF74" s="114"/>
      <c r="BG74" s="114"/>
      <c r="BH74" s="114"/>
      <c r="BI74" s="114"/>
      <c r="BJ74" s="114"/>
      <c r="BK74" s="114"/>
      <c r="BL74" s="114"/>
    </row>
    <row r="75" spans="1:64" ht="12.75" customHeight="1">
      <c r="A75" s="100">
        <v>3</v>
      </c>
      <c r="B75" s="100"/>
      <c r="C75" s="100"/>
      <c r="D75" s="100"/>
      <c r="E75" s="100"/>
      <c r="F75" s="100"/>
      <c r="G75" s="101" t="s">
        <v>79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28" t="s">
        <v>75</v>
      </c>
      <c r="AA75" s="128"/>
      <c r="AB75" s="128"/>
      <c r="AC75" s="128"/>
      <c r="AD75" s="128"/>
      <c r="AE75" s="130" t="s">
        <v>80</v>
      </c>
      <c r="AF75" s="131"/>
      <c r="AG75" s="131"/>
      <c r="AH75" s="131"/>
      <c r="AI75" s="131"/>
      <c r="AJ75" s="131"/>
      <c r="AK75" s="131"/>
      <c r="AL75" s="131"/>
      <c r="AM75" s="131"/>
      <c r="AN75" s="132"/>
      <c r="AO75" s="114">
        <v>2500</v>
      </c>
      <c r="AP75" s="114"/>
      <c r="AQ75" s="114"/>
      <c r="AR75" s="114"/>
      <c r="AS75" s="114"/>
      <c r="AT75" s="114"/>
      <c r="AU75" s="114"/>
      <c r="AV75" s="114"/>
      <c r="AW75" s="114">
        <v>0</v>
      </c>
      <c r="AX75" s="114"/>
      <c r="AY75" s="114"/>
      <c r="AZ75" s="114"/>
      <c r="BA75" s="114"/>
      <c r="BB75" s="114"/>
      <c r="BC75" s="114"/>
      <c r="BD75" s="114"/>
      <c r="BE75" s="114">
        <f t="shared" si="0"/>
        <v>2500</v>
      </c>
      <c r="BF75" s="114"/>
      <c r="BG75" s="114"/>
      <c r="BH75" s="114"/>
      <c r="BI75" s="114"/>
      <c r="BJ75" s="114"/>
      <c r="BK75" s="114"/>
      <c r="BL75" s="114"/>
    </row>
    <row r="76" spans="1:64" ht="25.5" customHeight="1">
      <c r="A76" s="100">
        <v>4</v>
      </c>
      <c r="B76" s="100"/>
      <c r="C76" s="100"/>
      <c r="D76" s="100"/>
      <c r="E76" s="100"/>
      <c r="F76" s="100"/>
      <c r="G76" s="101" t="s">
        <v>81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128" t="s">
        <v>75</v>
      </c>
      <c r="AA76" s="128"/>
      <c r="AB76" s="128"/>
      <c r="AC76" s="128"/>
      <c r="AD76" s="128"/>
      <c r="AE76" s="130" t="s">
        <v>80</v>
      </c>
      <c r="AF76" s="131"/>
      <c r="AG76" s="131"/>
      <c r="AH76" s="131"/>
      <c r="AI76" s="131"/>
      <c r="AJ76" s="131"/>
      <c r="AK76" s="131"/>
      <c r="AL76" s="131"/>
      <c r="AM76" s="131"/>
      <c r="AN76" s="132"/>
      <c r="AO76" s="114">
        <v>300</v>
      </c>
      <c r="AP76" s="114"/>
      <c r="AQ76" s="114"/>
      <c r="AR76" s="114"/>
      <c r="AS76" s="114"/>
      <c r="AT76" s="114"/>
      <c r="AU76" s="114"/>
      <c r="AV76" s="114"/>
      <c r="AW76" s="114">
        <v>0</v>
      </c>
      <c r="AX76" s="114"/>
      <c r="AY76" s="114"/>
      <c r="AZ76" s="114"/>
      <c r="BA76" s="114"/>
      <c r="BB76" s="114"/>
      <c r="BC76" s="114"/>
      <c r="BD76" s="114"/>
      <c r="BE76" s="114">
        <f t="shared" si="0"/>
        <v>300</v>
      </c>
      <c r="BF76" s="114"/>
      <c r="BG76" s="114"/>
      <c r="BH76" s="114"/>
      <c r="BI76" s="114"/>
      <c r="BJ76" s="114"/>
      <c r="BK76" s="114"/>
      <c r="BL76" s="114"/>
    </row>
    <row r="77" spans="1:64" ht="12.75" customHeight="1">
      <c r="A77" s="100">
        <v>5</v>
      </c>
      <c r="B77" s="100"/>
      <c r="C77" s="100"/>
      <c r="D77" s="100"/>
      <c r="E77" s="100"/>
      <c r="F77" s="100"/>
      <c r="G77" s="101" t="s">
        <v>82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28" t="s">
        <v>75</v>
      </c>
      <c r="AA77" s="128"/>
      <c r="AB77" s="128"/>
      <c r="AC77" s="128"/>
      <c r="AD77" s="128"/>
      <c r="AE77" s="130" t="s">
        <v>80</v>
      </c>
      <c r="AF77" s="131"/>
      <c r="AG77" s="131"/>
      <c r="AH77" s="131"/>
      <c r="AI77" s="131"/>
      <c r="AJ77" s="131"/>
      <c r="AK77" s="131"/>
      <c r="AL77" s="131"/>
      <c r="AM77" s="131"/>
      <c r="AN77" s="132"/>
      <c r="AO77" s="114">
        <v>15000</v>
      </c>
      <c r="AP77" s="114"/>
      <c r="AQ77" s="114"/>
      <c r="AR77" s="114"/>
      <c r="AS77" s="114"/>
      <c r="AT77" s="114"/>
      <c r="AU77" s="114"/>
      <c r="AV77" s="114"/>
      <c r="AW77" s="114">
        <v>0</v>
      </c>
      <c r="AX77" s="114"/>
      <c r="AY77" s="114"/>
      <c r="AZ77" s="114"/>
      <c r="BA77" s="114"/>
      <c r="BB77" s="114"/>
      <c r="BC77" s="114"/>
      <c r="BD77" s="114"/>
      <c r="BE77" s="114">
        <f t="shared" si="0"/>
        <v>15000</v>
      </c>
      <c r="BF77" s="114"/>
      <c r="BG77" s="114"/>
      <c r="BH77" s="114"/>
      <c r="BI77" s="114"/>
      <c r="BJ77" s="114"/>
      <c r="BK77" s="114"/>
      <c r="BL77" s="114"/>
    </row>
    <row r="78" spans="1:64" s="33" customFormat="1" ht="12.75" customHeight="1">
      <c r="A78" s="115">
        <v>0</v>
      </c>
      <c r="B78" s="115"/>
      <c r="C78" s="115"/>
      <c r="D78" s="115"/>
      <c r="E78" s="115"/>
      <c r="F78" s="115"/>
      <c r="G78" s="116" t="s">
        <v>83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126"/>
      <c r="AA78" s="126"/>
      <c r="AB78" s="126"/>
      <c r="AC78" s="126"/>
      <c r="AD78" s="126"/>
      <c r="AE78" s="133"/>
      <c r="AF78" s="134"/>
      <c r="AG78" s="134"/>
      <c r="AH78" s="134"/>
      <c r="AI78" s="134"/>
      <c r="AJ78" s="134"/>
      <c r="AK78" s="134"/>
      <c r="AL78" s="134"/>
      <c r="AM78" s="134"/>
      <c r="AN78" s="135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</row>
    <row r="79" spans="1:64" ht="12.75" customHeight="1">
      <c r="A79" s="100">
        <v>1</v>
      </c>
      <c r="B79" s="100"/>
      <c r="C79" s="100"/>
      <c r="D79" s="100"/>
      <c r="E79" s="100"/>
      <c r="F79" s="100"/>
      <c r="G79" s="101" t="s">
        <v>84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128" t="s">
        <v>64</v>
      </c>
      <c r="AA79" s="128"/>
      <c r="AB79" s="128"/>
      <c r="AC79" s="128"/>
      <c r="AD79" s="128"/>
      <c r="AE79" s="130" t="s">
        <v>85</v>
      </c>
      <c r="AF79" s="131"/>
      <c r="AG79" s="131"/>
      <c r="AH79" s="131"/>
      <c r="AI79" s="131"/>
      <c r="AJ79" s="131"/>
      <c r="AK79" s="131"/>
      <c r="AL79" s="131"/>
      <c r="AM79" s="131"/>
      <c r="AN79" s="132"/>
      <c r="AO79" s="114">
        <v>279436</v>
      </c>
      <c r="AP79" s="114"/>
      <c r="AQ79" s="114"/>
      <c r="AR79" s="114"/>
      <c r="AS79" s="114"/>
      <c r="AT79" s="114"/>
      <c r="AU79" s="114"/>
      <c r="AV79" s="114"/>
      <c r="AW79" s="114">
        <v>0</v>
      </c>
      <c r="AX79" s="114"/>
      <c r="AY79" s="114"/>
      <c r="AZ79" s="114"/>
      <c r="BA79" s="114"/>
      <c r="BB79" s="114"/>
      <c r="BC79" s="114"/>
      <c r="BD79" s="114"/>
      <c r="BE79" s="114">
        <f t="shared" si="0"/>
        <v>279436</v>
      </c>
      <c r="BF79" s="114"/>
      <c r="BG79" s="114"/>
      <c r="BH79" s="114"/>
      <c r="BI79" s="114"/>
      <c r="BJ79" s="114"/>
      <c r="BK79" s="114"/>
      <c r="BL79" s="114"/>
    </row>
    <row r="80" spans="1:64" ht="25.5" customHeight="1">
      <c r="A80" s="100">
        <v>2</v>
      </c>
      <c r="B80" s="100"/>
      <c r="C80" s="100"/>
      <c r="D80" s="100"/>
      <c r="E80" s="100"/>
      <c r="F80" s="100"/>
      <c r="G80" s="101" t="s">
        <v>86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128" t="s">
        <v>75</v>
      </c>
      <c r="AA80" s="128"/>
      <c r="AB80" s="128"/>
      <c r="AC80" s="128"/>
      <c r="AD80" s="128"/>
      <c r="AE80" s="130" t="s">
        <v>85</v>
      </c>
      <c r="AF80" s="131"/>
      <c r="AG80" s="131"/>
      <c r="AH80" s="131"/>
      <c r="AI80" s="131"/>
      <c r="AJ80" s="131"/>
      <c r="AK80" s="131"/>
      <c r="AL80" s="131"/>
      <c r="AM80" s="131"/>
      <c r="AN80" s="132"/>
      <c r="AO80" s="114">
        <v>20</v>
      </c>
      <c r="AP80" s="114"/>
      <c r="AQ80" s="114"/>
      <c r="AR80" s="114"/>
      <c r="AS80" s="114"/>
      <c r="AT80" s="114"/>
      <c r="AU80" s="114"/>
      <c r="AV80" s="114"/>
      <c r="AW80" s="114">
        <v>0</v>
      </c>
      <c r="AX80" s="114"/>
      <c r="AY80" s="114"/>
      <c r="AZ80" s="114"/>
      <c r="BA80" s="114"/>
      <c r="BB80" s="114"/>
      <c r="BC80" s="114"/>
      <c r="BD80" s="114"/>
      <c r="BE80" s="114">
        <f t="shared" si="0"/>
        <v>20</v>
      </c>
      <c r="BF80" s="114"/>
      <c r="BG80" s="114"/>
      <c r="BH80" s="114"/>
      <c r="BI80" s="114"/>
      <c r="BJ80" s="114"/>
      <c r="BK80" s="114"/>
      <c r="BL80" s="114"/>
    </row>
    <row r="81" spans="1:64" ht="25.5" customHeight="1">
      <c r="A81" s="100">
        <v>3</v>
      </c>
      <c r="B81" s="100"/>
      <c r="C81" s="100"/>
      <c r="D81" s="100"/>
      <c r="E81" s="100"/>
      <c r="F81" s="100"/>
      <c r="G81" s="101" t="s">
        <v>87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128" t="s">
        <v>75</v>
      </c>
      <c r="AA81" s="128"/>
      <c r="AB81" s="128"/>
      <c r="AC81" s="128"/>
      <c r="AD81" s="128"/>
      <c r="AE81" s="130" t="s">
        <v>85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114">
        <v>121</v>
      </c>
      <c r="AP81" s="114"/>
      <c r="AQ81" s="114"/>
      <c r="AR81" s="114"/>
      <c r="AS81" s="114"/>
      <c r="AT81" s="114"/>
      <c r="AU81" s="114"/>
      <c r="AV81" s="114"/>
      <c r="AW81" s="114">
        <v>0</v>
      </c>
      <c r="AX81" s="114"/>
      <c r="AY81" s="114"/>
      <c r="AZ81" s="114"/>
      <c r="BA81" s="114"/>
      <c r="BB81" s="114"/>
      <c r="BC81" s="114"/>
      <c r="BD81" s="114"/>
      <c r="BE81" s="114">
        <f t="shared" si="0"/>
        <v>121</v>
      </c>
      <c r="BF81" s="114"/>
      <c r="BG81" s="114"/>
      <c r="BH81" s="114"/>
      <c r="BI81" s="114"/>
      <c r="BJ81" s="114"/>
      <c r="BK81" s="114"/>
      <c r="BL81" s="114"/>
    </row>
    <row r="82" spans="1:64" s="33" customFormat="1" ht="12.75" customHeight="1">
      <c r="A82" s="115">
        <v>0</v>
      </c>
      <c r="B82" s="115"/>
      <c r="C82" s="115"/>
      <c r="D82" s="115"/>
      <c r="E82" s="115"/>
      <c r="F82" s="115"/>
      <c r="G82" s="116" t="s">
        <v>88</v>
      </c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8"/>
      <c r="Z82" s="126"/>
      <c r="AA82" s="126"/>
      <c r="AB82" s="126"/>
      <c r="AC82" s="126"/>
      <c r="AD82" s="126"/>
      <c r="AE82" s="133"/>
      <c r="AF82" s="134"/>
      <c r="AG82" s="134"/>
      <c r="AH82" s="134"/>
      <c r="AI82" s="134"/>
      <c r="AJ82" s="134"/>
      <c r="AK82" s="134"/>
      <c r="AL82" s="134"/>
      <c r="AM82" s="134"/>
      <c r="AN82" s="135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</row>
    <row r="83" spans="1:64" ht="12.75" customHeight="1">
      <c r="A83" s="100">
        <v>1</v>
      </c>
      <c r="B83" s="100"/>
      <c r="C83" s="100"/>
      <c r="D83" s="100"/>
      <c r="E83" s="100"/>
      <c r="F83" s="100"/>
      <c r="G83" s="101" t="s">
        <v>89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28" t="s">
        <v>90</v>
      </c>
      <c r="AA83" s="128"/>
      <c r="AB83" s="128"/>
      <c r="AC83" s="128"/>
      <c r="AD83" s="128"/>
      <c r="AE83" s="130" t="s">
        <v>91</v>
      </c>
      <c r="AF83" s="131"/>
      <c r="AG83" s="131"/>
      <c r="AH83" s="131"/>
      <c r="AI83" s="131"/>
      <c r="AJ83" s="131"/>
      <c r="AK83" s="131"/>
      <c r="AL83" s="131"/>
      <c r="AM83" s="131"/>
      <c r="AN83" s="132"/>
      <c r="AO83" s="114">
        <v>100</v>
      </c>
      <c r="AP83" s="114"/>
      <c r="AQ83" s="114"/>
      <c r="AR83" s="114"/>
      <c r="AS83" s="114"/>
      <c r="AT83" s="114"/>
      <c r="AU83" s="114"/>
      <c r="AV83" s="114"/>
      <c r="AW83" s="114">
        <v>0</v>
      </c>
      <c r="AX83" s="114"/>
      <c r="AY83" s="114"/>
      <c r="AZ83" s="114"/>
      <c r="BA83" s="114"/>
      <c r="BB83" s="114"/>
      <c r="BC83" s="114"/>
      <c r="BD83" s="114"/>
      <c r="BE83" s="114">
        <f t="shared" si="0"/>
        <v>100</v>
      </c>
      <c r="BF83" s="114"/>
      <c r="BG83" s="114"/>
      <c r="BH83" s="114"/>
      <c r="BI83" s="114"/>
      <c r="BJ83" s="114"/>
      <c r="BK83" s="114"/>
      <c r="BL83" s="114"/>
    </row>
    <row r="84" spans="1:64" ht="25.5" customHeight="1">
      <c r="A84" s="100">
        <v>2</v>
      </c>
      <c r="B84" s="100"/>
      <c r="C84" s="100"/>
      <c r="D84" s="100"/>
      <c r="E84" s="100"/>
      <c r="F84" s="100"/>
      <c r="G84" s="101" t="s">
        <v>92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128" t="s">
        <v>90</v>
      </c>
      <c r="AA84" s="128"/>
      <c r="AB84" s="128"/>
      <c r="AC84" s="128"/>
      <c r="AD84" s="128"/>
      <c r="AE84" s="130" t="s">
        <v>85</v>
      </c>
      <c r="AF84" s="131"/>
      <c r="AG84" s="131"/>
      <c r="AH84" s="131"/>
      <c r="AI84" s="131"/>
      <c r="AJ84" s="131"/>
      <c r="AK84" s="131"/>
      <c r="AL84" s="131"/>
      <c r="AM84" s="131"/>
      <c r="AN84" s="132"/>
      <c r="AO84" s="114">
        <v>100</v>
      </c>
      <c r="AP84" s="114"/>
      <c r="AQ84" s="114"/>
      <c r="AR84" s="114"/>
      <c r="AS84" s="114"/>
      <c r="AT84" s="114"/>
      <c r="AU84" s="114"/>
      <c r="AV84" s="114"/>
      <c r="AW84" s="114">
        <v>0</v>
      </c>
      <c r="AX84" s="114"/>
      <c r="AY84" s="114"/>
      <c r="AZ84" s="114"/>
      <c r="BA84" s="114"/>
      <c r="BB84" s="114"/>
      <c r="BC84" s="114"/>
      <c r="BD84" s="114"/>
      <c r="BE84" s="114">
        <f t="shared" si="0"/>
        <v>100</v>
      </c>
      <c r="BF84" s="114"/>
      <c r="BG84" s="114"/>
      <c r="BH84" s="114"/>
      <c r="BI84" s="114"/>
      <c r="BJ84" s="114"/>
      <c r="BK84" s="114"/>
      <c r="BL84" s="114"/>
    </row>
    <row r="85" spans="1:64" ht="25.5" customHeight="1">
      <c r="A85" s="100">
        <v>3</v>
      </c>
      <c r="B85" s="100"/>
      <c r="C85" s="100"/>
      <c r="D85" s="100"/>
      <c r="E85" s="100"/>
      <c r="F85" s="100"/>
      <c r="G85" s="101" t="s">
        <v>93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128" t="s">
        <v>90</v>
      </c>
      <c r="AA85" s="128"/>
      <c r="AB85" s="128"/>
      <c r="AC85" s="128"/>
      <c r="AD85" s="128"/>
      <c r="AE85" s="130" t="s">
        <v>85</v>
      </c>
      <c r="AF85" s="131"/>
      <c r="AG85" s="131"/>
      <c r="AH85" s="131"/>
      <c r="AI85" s="131"/>
      <c r="AJ85" s="131"/>
      <c r="AK85" s="131"/>
      <c r="AL85" s="131"/>
      <c r="AM85" s="131"/>
      <c r="AN85" s="132"/>
      <c r="AO85" s="114">
        <v>100</v>
      </c>
      <c r="AP85" s="114"/>
      <c r="AQ85" s="114"/>
      <c r="AR85" s="114"/>
      <c r="AS85" s="114"/>
      <c r="AT85" s="114"/>
      <c r="AU85" s="114"/>
      <c r="AV85" s="114"/>
      <c r="AW85" s="114">
        <v>0</v>
      </c>
      <c r="AX85" s="114"/>
      <c r="AY85" s="114"/>
      <c r="AZ85" s="114"/>
      <c r="BA85" s="114"/>
      <c r="BB85" s="114"/>
      <c r="BC85" s="114"/>
      <c r="BD85" s="114"/>
      <c r="BE85" s="114">
        <f t="shared" si="0"/>
        <v>100</v>
      </c>
      <c r="BF85" s="114"/>
      <c r="BG85" s="114"/>
      <c r="BH85" s="114"/>
      <c r="BI85" s="114"/>
      <c r="BJ85" s="114"/>
      <c r="BK85" s="114"/>
      <c r="BL85" s="114"/>
    </row>
    <row r="86" spans="41:64" ht="12.75"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</row>
    <row r="88" spans="1:59" ht="16.5" customHeight="1">
      <c r="A88" s="136" t="s">
        <v>94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35"/>
      <c r="AO88" s="84" t="s">
        <v>95</v>
      </c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/>
      <c r="BG88" s="84"/>
    </row>
    <row r="89" spans="23:59" ht="12.75">
      <c r="W89" s="138" t="s">
        <v>96</v>
      </c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O89" s="138" t="s">
        <v>97</v>
      </c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</row>
    <row r="90" spans="1:6" ht="15.75" customHeight="1">
      <c r="A90" s="139" t="s">
        <v>98</v>
      </c>
      <c r="B90" s="139"/>
      <c r="C90" s="139"/>
      <c r="D90" s="139"/>
      <c r="E90" s="139"/>
      <c r="F90" s="139"/>
    </row>
    <row r="91" spans="1:45" ht="12.75" customHeight="1">
      <c r="A91" s="75" t="s">
        <v>99</v>
      </c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</row>
    <row r="92" spans="1:45" ht="12.75">
      <c r="A92" s="141" t="s">
        <v>100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</row>
    <row r="93" spans="1:45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1:59" ht="15.75" customHeight="1">
      <c r="A94" s="136" t="s">
        <v>101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35"/>
      <c r="AO94" s="84" t="s">
        <v>102</v>
      </c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  <c r="BB94" s="84"/>
      <c r="BC94" s="84"/>
      <c r="BD94" s="84"/>
      <c r="BE94" s="84"/>
      <c r="BF94" s="84"/>
      <c r="BG94" s="84"/>
    </row>
    <row r="95" spans="23:59" ht="12.75">
      <c r="W95" s="138" t="s">
        <v>96</v>
      </c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O95" s="138" t="s">
        <v>97</v>
      </c>
      <c r="AP95" s="138"/>
      <c r="AQ95" s="138"/>
      <c r="AR95" s="138"/>
      <c r="AS95" s="138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</row>
    <row r="96" spans="1:8" ht="12.75">
      <c r="A96" s="140"/>
      <c r="B96" s="140"/>
      <c r="C96" s="140"/>
      <c r="D96" s="140"/>
      <c r="E96" s="140"/>
      <c r="F96" s="140"/>
      <c r="G96" s="140"/>
      <c r="H96" s="140"/>
    </row>
    <row r="97" spans="1:17" ht="12.75">
      <c r="A97" s="138" t="s">
        <v>103</v>
      </c>
      <c r="B97" s="138"/>
      <c r="C97" s="138"/>
      <c r="D97" s="138"/>
      <c r="E97" s="138"/>
      <c r="F97" s="138"/>
      <c r="G97" s="138"/>
      <c r="H97" s="138"/>
      <c r="I97" s="36"/>
      <c r="J97" s="36"/>
      <c r="K97" s="36"/>
      <c r="L97" s="36"/>
      <c r="M97" s="36"/>
      <c r="N97" s="36"/>
      <c r="O97" s="36"/>
      <c r="P97" s="36"/>
      <c r="Q97" s="36"/>
    </row>
    <row r="98" ht="12.75">
      <c r="A98" s="37" t="s">
        <v>104</v>
      </c>
    </row>
  </sheetData>
  <sheetProtection/>
  <mergeCells count="310">
    <mergeCell ref="AO94:BG94"/>
    <mergeCell ref="W95:AM95"/>
    <mergeCell ref="AO95:BG95"/>
    <mergeCell ref="Z84:AD84"/>
    <mergeCell ref="AE84:AN84"/>
    <mergeCell ref="AO84:AV84"/>
    <mergeCell ref="AW84:BD84"/>
    <mergeCell ref="A96:H96"/>
    <mergeCell ref="A97:H97"/>
    <mergeCell ref="A91:AS91"/>
    <mergeCell ref="A92:AS92"/>
    <mergeCell ref="A94:V94"/>
    <mergeCell ref="W94:AM94"/>
    <mergeCell ref="W89:AM89"/>
    <mergeCell ref="AO89:BG89"/>
    <mergeCell ref="A90:F90"/>
    <mergeCell ref="BE84:BL84"/>
    <mergeCell ref="A85:F85"/>
    <mergeCell ref="G85:Y85"/>
    <mergeCell ref="Z85:AD85"/>
    <mergeCell ref="AE85:AN85"/>
    <mergeCell ref="AO85:AV85"/>
    <mergeCell ref="AW85:BD85"/>
    <mergeCell ref="Z82:AD82"/>
    <mergeCell ref="AE82:AN82"/>
    <mergeCell ref="AO82:AV82"/>
    <mergeCell ref="AW82:BD82"/>
    <mergeCell ref="A88:V88"/>
    <mergeCell ref="W88:AM88"/>
    <mergeCell ref="AO88:BG88"/>
    <mergeCell ref="BE85:BL85"/>
    <mergeCell ref="A84:F84"/>
    <mergeCell ref="G84:Y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Z58:AD58"/>
    <mergeCell ref="AE58:AN58"/>
    <mergeCell ref="AO58:AV58"/>
    <mergeCell ref="AW58:BD58"/>
    <mergeCell ref="A60:F60"/>
    <mergeCell ref="G60:BD60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7:BL57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9:BL49"/>
    <mergeCell ref="A50:AY50"/>
    <mergeCell ref="A51:C52"/>
    <mergeCell ref="D51:AA52"/>
    <mergeCell ref="AB51:AI52"/>
    <mergeCell ref="AJ51:AQ52"/>
    <mergeCell ref="AR51:AY52"/>
    <mergeCell ref="A43:C44"/>
    <mergeCell ref="D43:AB44"/>
    <mergeCell ref="AC43:AJ44"/>
    <mergeCell ref="AK43:AR44"/>
    <mergeCell ref="AS43:AZ44"/>
    <mergeCell ref="A45:C45"/>
    <mergeCell ref="D45:AB45"/>
    <mergeCell ref="AC45:AJ45"/>
    <mergeCell ref="AK45:AR45"/>
    <mergeCell ref="AS45:AZ45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1:AZ41"/>
    <mergeCell ref="A42:AZ4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H70:L72 H78:L78 H82:L82 H68:L68 G68:G85 G61:L61">
    <cfRule type="cellIs" priority="9" dxfId="224" operator="equal" stopIfTrue="1">
      <formula>$G60</formula>
    </cfRule>
  </conditionalFormatting>
  <conditionalFormatting sqref="D47:I47">
    <cfRule type="cellIs" priority="8" dxfId="224" operator="equal" stopIfTrue="1">
      <formula>$D46</formula>
    </cfRule>
  </conditionalFormatting>
  <conditionalFormatting sqref="A60:F85">
    <cfRule type="cellIs" priority="7" dxfId="224" operator="equal" stopIfTrue="1">
      <formula>0</formula>
    </cfRule>
  </conditionalFormatting>
  <conditionalFormatting sqref="G63:G66">
    <cfRule type="cellIs" priority="6" dxfId="224" operator="equal" stopIfTrue="1">
      <formula>$G60</formula>
    </cfRule>
  </conditionalFormatting>
  <conditionalFormatting sqref="G62:L62">
    <cfRule type="cellIs" priority="5" dxfId="224" operator="equal" stopIfTrue="1">
      <formula>$G60</formula>
    </cfRule>
  </conditionalFormatting>
  <conditionalFormatting sqref="G64:L65">
    <cfRule type="cellIs" priority="4" dxfId="224" operator="equal" stopIfTrue="1">
      <formula>$G63</formula>
    </cfRule>
  </conditionalFormatting>
  <conditionalFormatting sqref="G67:L67">
    <cfRule type="cellIs" priority="3" dxfId="224" operator="equal" stopIfTrue="1">
      <formula>#REF!</formula>
    </cfRule>
  </conditionalFormatting>
  <conditionalFormatting sqref="D46">
    <cfRule type="cellIs" priority="2" dxfId="224" operator="equal" stopIfTrue="1">
      <formula>#REF!</formula>
    </cfRule>
  </conditionalFormatting>
  <conditionalFormatting sqref="G60">
    <cfRule type="cellIs" priority="1" dxfId="224" operator="equal" stopIfTrue="1">
      <formula>#REF!</formula>
    </cfRule>
  </conditionalFormatting>
  <printOptions horizontalCentered="1"/>
  <pageMargins left="0.3937007874015748" right="0.3937007874015748" top="1.141732283464567" bottom="0.3937007874015748" header="0.31496062992125984" footer="0.31496062992125984"/>
  <pageSetup fitToHeight="3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14.25" customHeight="1">
      <c r="AO4" s="76" t="s">
        <v>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84" t="s">
        <v>4</v>
      </c>
      <c r="AP7" s="84"/>
      <c r="AQ7" s="84"/>
      <c r="AR7" s="84"/>
      <c r="AS7" s="84"/>
      <c r="AT7" s="84"/>
      <c r="AU7" s="84"/>
      <c r="AV7" s="1" t="s">
        <v>5</v>
      </c>
      <c r="AW7" s="84" t="s">
        <v>4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20.25" customHeight="1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tr">
        <f>N13</f>
        <v>Виконавчий комітет Лиманської міської ради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14.25" customHeight="1">
      <c r="A19" s="5" t="s">
        <v>17</v>
      </c>
      <c r="B19" s="81" t="s">
        <v>341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342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343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344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736237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673364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v>62873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6" customHeight="1">
      <c r="A26" s="90" t="s">
        <v>345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25.5" customHeight="1">
      <c r="A32" s="100">
        <v>1</v>
      </c>
      <c r="B32" s="100"/>
      <c r="C32" s="100"/>
      <c r="D32" s="100"/>
      <c r="E32" s="100"/>
      <c r="F32" s="100"/>
      <c r="G32" s="101" t="s">
        <v>346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31.5" customHeight="1">
      <c r="A35" s="90" t="s">
        <v>347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348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 customHeight="1">
      <c r="A42" s="100">
        <v>2</v>
      </c>
      <c r="B42" s="100"/>
      <c r="C42" s="100"/>
      <c r="D42" s="100"/>
      <c r="E42" s="100"/>
      <c r="F42" s="100"/>
      <c r="G42" s="101" t="s">
        <v>349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64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.75" customHeight="1">
      <c r="A44" s="91" t="s">
        <v>45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ht="1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96" t="s">
        <v>35</v>
      </c>
      <c r="B46" s="96"/>
      <c r="C46" s="96"/>
      <c r="D46" s="105" t="s">
        <v>46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96" t="s">
        <v>47</v>
      </c>
      <c r="AD46" s="96"/>
      <c r="AE46" s="96"/>
      <c r="AF46" s="96"/>
      <c r="AG46" s="96"/>
      <c r="AH46" s="96"/>
      <c r="AI46" s="96"/>
      <c r="AJ46" s="96"/>
      <c r="AK46" s="96" t="s">
        <v>48</v>
      </c>
      <c r="AL46" s="96"/>
      <c r="AM46" s="96"/>
      <c r="AN46" s="96"/>
      <c r="AO46" s="96"/>
      <c r="AP46" s="96"/>
      <c r="AQ46" s="96"/>
      <c r="AR46" s="96"/>
      <c r="AS46" s="96" t="s">
        <v>49</v>
      </c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96"/>
      <c r="B47" s="96"/>
      <c r="C47" s="9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96">
        <v>1</v>
      </c>
      <c r="B48" s="96"/>
      <c r="C48" s="96"/>
      <c r="D48" s="111">
        <v>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29"/>
      <c r="BB48" s="29"/>
      <c r="BC48" s="29"/>
      <c r="BD48" s="29"/>
      <c r="BE48" s="29"/>
      <c r="BF48" s="29"/>
      <c r="BG48" s="29"/>
      <c r="BH48" s="29"/>
    </row>
    <row r="49" spans="1:79" s="33" customFormat="1" ht="12.75" customHeight="1" hidden="1">
      <c r="A49" s="100" t="s">
        <v>115</v>
      </c>
      <c r="B49" s="100"/>
      <c r="C49" s="100"/>
      <c r="D49" s="147" t="s">
        <v>111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50" t="s">
        <v>119</v>
      </c>
      <c r="AD49" s="150"/>
      <c r="AE49" s="150"/>
      <c r="AF49" s="150"/>
      <c r="AG49" s="150"/>
      <c r="AH49" s="150"/>
      <c r="AI49" s="150"/>
      <c r="AJ49" s="150"/>
      <c r="AK49" s="150" t="s">
        <v>120</v>
      </c>
      <c r="AL49" s="150"/>
      <c r="AM49" s="150"/>
      <c r="AN49" s="150"/>
      <c r="AO49" s="150"/>
      <c r="AP49" s="150"/>
      <c r="AQ49" s="150"/>
      <c r="AR49" s="150"/>
      <c r="AS49" s="128" t="s">
        <v>121</v>
      </c>
      <c r="AT49" s="150"/>
      <c r="AU49" s="150"/>
      <c r="AV49" s="150"/>
      <c r="AW49" s="150"/>
      <c r="AX49" s="150"/>
      <c r="AY49" s="150"/>
      <c r="AZ49" s="150"/>
      <c r="BA49" s="38"/>
      <c r="BB49" s="39"/>
      <c r="BC49" s="39"/>
      <c r="BD49" s="39"/>
      <c r="BE49" s="39"/>
      <c r="BF49" s="39"/>
      <c r="BG49" s="39"/>
      <c r="BH49" s="39"/>
      <c r="CA49" s="33" t="s">
        <v>122</v>
      </c>
    </row>
    <row r="50" spans="1:79" ht="28.5" customHeight="1">
      <c r="A50" s="100">
        <v>1</v>
      </c>
      <c r="B50" s="100"/>
      <c r="C50" s="100"/>
      <c r="D50" s="101" t="str">
        <f>G41</f>
        <v>Завдання 1 Послуги з розроблення технічної  документації з нормативної грошової оцінки земель населених пунктів 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14">
        <v>339127</v>
      </c>
      <c r="AD50" s="114"/>
      <c r="AE50" s="114"/>
      <c r="AF50" s="114"/>
      <c r="AG50" s="114"/>
      <c r="AH50" s="114"/>
      <c r="AI50" s="114"/>
      <c r="AJ50" s="114"/>
      <c r="AK50" s="114">
        <v>62873</v>
      </c>
      <c r="AL50" s="114"/>
      <c r="AM50" s="114"/>
      <c r="AN50" s="114"/>
      <c r="AO50" s="114"/>
      <c r="AP50" s="114"/>
      <c r="AQ50" s="114"/>
      <c r="AR50" s="114"/>
      <c r="AS50" s="114">
        <f>AC50+AK50</f>
        <v>402000</v>
      </c>
      <c r="AT50" s="114"/>
      <c r="AU50" s="114"/>
      <c r="AV50" s="114"/>
      <c r="AW50" s="114"/>
      <c r="AX50" s="114"/>
      <c r="AY50" s="114"/>
      <c r="AZ50" s="114"/>
      <c r="BA50" s="31"/>
      <c r="BB50" s="31"/>
      <c r="BC50" s="31"/>
      <c r="BD50" s="31"/>
      <c r="BE50" s="31"/>
      <c r="BF50" s="31"/>
      <c r="BG50" s="31"/>
      <c r="BH50" s="31"/>
      <c r="CA50" s="1" t="s">
        <v>51</v>
      </c>
    </row>
    <row r="51" spans="1:60" ht="25.5" customHeight="1">
      <c r="A51" s="100">
        <v>2</v>
      </c>
      <c r="B51" s="100"/>
      <c r="C51" s="100"/>
      <c r="D51" s="101" t="s">
        <v>350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114">
        <v>334237</v>
      </c>
      <c r="AD51" s="114"/>
      <c r="AE51" s="114"/>
      <c r="AF51" s="114"/>
      <c r="AG51" s="114"/>
      <c r="AH51" s="114"/>
      <c r="AI51" s="114"/>
      <c r="AJ51" s="114"/>
      <c r="AK51" s="114">
        <v>0</v>
      </c>
      <c r="AL51" s="114"/>
      <c r="AM51" s="114"/>
      <c r="AN51" s="114"/>
      <c r="AO51" s="114"/>
      <c r="AP51" s="114"/>
      <c r="AQ51" s="114"/>
      <c r="AR51" s="114"/>
      <c r="AS51" s="114">
        <f>AC51+AK51</f>
        <v>334237</v>
      </c>
      <c r="AT51" s="114"/>
      <c r="AU51" s="114"/>
      <c r="AV51" s="114"/>
      <c r="AW51" s="114"/>
      <c r="AX51" s="114"/>
      <c r="AY51" s="114"/>
      <c r="AZ51" s="114"/>
      <c r="BA51" s="31"/>
      <c r="BB51" s="31"/>
      <c r="BC51" s="31"/>
      <c r="BD51" s="31"/>
      <c r="BE51" s="31"/>
      <c r="BF51" s="31"/>
      <c r="BG51" s="31"/>
      <c r="BH51" s="31"/>
    </row>
    <row r="52" spans="1:60" s="33" customFormat="1" ht="12.75">
      <c r="A52" s="115"/>
      <c r="B52" s="115"/>
      <c r="C52" s="115"/>
      <c r="D52" s="116" t="s">
        <v>52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19">
        <f>AC50+AC51</f>
        <v>673364</v>
      </c>
      <c r="AD52" s="119"/>
      <c r="AE52" s="119"/>
      <c r="AF52" s="119"/>
      <c r="AG52" s="119"/>
      <c r="AH52" s="119"/>
      <c r="AI52" s="119"/>
      <c r="AJ52" s="119"/>
      <c r="AK52" s="119">
        <f>AK50+AK51</f>
        <v>62873</v>
      </c>
      <c r="AL52" s="119"/>
      <c r="AM52" s="119"/>
      <c r="AN52" s="119"/>
      <c r="AO52" s="119"/>
      <c r="AP52" s="119"/>
      <c r="AQ52" s="119"/>
      <c r="AR52" s="119"/>
      <c r="AS52" s="119">
        <f>AS50+AS51</f>
        <v>736237</v>
      </c>
      <c r="AT52" s="119"/>
      <c r="AU52" s="119"/>
      <c r="AV52" s="119"/>
      <c r="AW52" s="119"/>
      <c r="AX52" s="119"/>
      <c r="AY52" s="119"/>
      <c r="AZ52" s="119"/>
      <c r="BA52" s="32"/>
      <c r="BB52" s="32"/>
      <c r="BC52" s="32"/>
      <c r="BD52" s="32"/>
      <c r="BE52" s="32"/>
      <c r="BF52" s="32"/>
      <c r="BG52" s="32"/>
      <c r="BH52" s="32"/>
    </row>
    <row r="54" spans="1:64" ht="15.75" customHeight="1">
      <c r="A54" s="74" t="s">
        <v>53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64" ht="1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51" ht="15.75" customHeight="1">
      <c r="A56" s="96" t="s">
        <v>35</v>
      </c>
      <c r="B56" s="96"/>
      <c r="C56" s="96"/>
      <c r="D56" s="105" t="s">
        <v>54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96" t="s">
        <v>47</v>
      </c>
      <c r="AC56" s="96"/>
      <c r="AD56" s="96"/>
      <c r="AE56" s="96"/>
      <c r="AF56" s="96"/>
      <c r="AG56" s="96"/>
      <c r="AH56" s="96"/>
      <c r="AI56" s="96"/>
      <c r="AJ56" s="96" t="s">
        <v>48</v>
      </c>
      <c r="AK56" s="96"/>
      <c r="AL56" s="96"/>
      <c r="AM56" s="96"/>
      <c r="AN56" s="96"/>
      <c r="AO56" s="96"/>
      <c r="AP56" s="96"/>
      <c r="AQ56" s="96"/>
      <c r="AR56" s="96" t="s">
        <v>49</v>
      </c>
      <c r="AS56" s="96"/>
      <c r="AT56" s="96"/>
      <c r="AU56" s="96"/>
      <c r="AV56" s="96"/>
      <c r="AW56" s="96"/>
      <c r="AX56" s="96"/>
      <c r="AY56" s="96"/>
    </row>
    <row r="57" spans="1:51" ht="28.5" customHeight="1">
      <c r="A57" s="96"/>
      <c r="B57" s="96"/>
      <c r="C57" s="96"/>
      <c r="D57" s="10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ht="15.75" customHeight="1">
      <c r="A58" s="96">
        <v>1</v>
      </c>
      <c r="B58" s="96"/>
      <c r="C58" s="96"/>
      <c r="D58" s="111">
        <v>2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96">
        <v>3</v>
      </c>
      <c r="AC58" s="96"/>
      <c r="AD58" s="96"/>
      <c r="AE58" s="96"/>
      <c r="AF58" s="96"/>
      <c r="AG58" s="96"/>
      <c r="AH58" s="96"/>
      <c r="AI58" s="96"/>
      <c r="AJ58" s="96">
        <v>4</v>
      </c>
      <c r="AK58" s="96"/>
      <c r="AL58" s="96"/>
      <c r="AM58" s="96"/>
      <c r="AN58" s="96"/>
      <c r="AO58" s="96"/>
      <c r="AP58" s="96"/>
      <c r="AQ58" s="96"/>
      <c r="AR58" s="96">
        <v>5</v>
      </c>
      <c r="AS58" s="96"/>
      <c r="AT58" s="96"/>
      <c r="AU58" s="96"/>
      <c r="AV58" s="96"/>
      <c r="AW58" s="96"/>
      <c r="AX58" s="96"/>
      <c r="AY58" s="96"/>
    </row>
    <row r="59" spans="1:79" ht="12.75" customHeight="1" hidden="1">
      <c r="A59" s="100" t="s">
        <v>115</v>
      </c>
      <c r="B59" s="100"/>
      <c r="C59" s="100"/>
      <c r="D59" s="142" t="s">
        <v>111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50" t="s">
        <v>119</v>
      </c>
      <c r="AC59" s="150"/>
      <c r="AD59" s="150"/>
      <c r="AE59" s="150"/>
      <c r="AF59" s="150"/>
      <c r="AG59" s="150"/>
      <c r="AH59" s="150"/>
      <c r="AI59" s="150"/>
      <c r="AJ59" s="150" t="s">
        <v>120</v>
      </c>
      <c r="AK59" s="150"/>
      <c r="AL59" s="150"/>
      <c r="AM59" s="150"/>
      <c r="AN59" s="150"/>
      <c r="AO59" s="150"/>
      <c r="AP59" s="150"/>
      <c r="AQ59" s="150"/>
      <c r="AR59" s="150" t="s">
        <v>121</v>
      </c>
      <c r="AS59" s="150"/>
      <c r="AT59" s="150"/>
      <c r="AU59" s="150"/>
      <c r="AV59" s="150"/>
      <c r="AW59" s="150"/>
      <c r="AX59" s="150"/>
      <c r="AY59" s="150"/>
      <c r="CA59" s="1" t="s">
        <v>125</v>
      </c>
    </row>
    <row r="60" spans="1:79" ht="25.5" customHeight="1">
      <c r="A60" s="100">
        <v>1</v>
      </c>
      <c r="B60" s="100"/>
      <c r="C60" s="100"/>
      <c r="D60" s="101" t="s">
        <v>351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14">
        <v>673364</v>
      </c>
      <c r="AC60" s="114"/>
      <c r="AD60" s="114"/>
      <c r="AE60" s="114"/>
      <c r="AF60" s="114"/>
      <c r="AG60" s="114"/>
      <c r="AH60" s="114"/>
      <c r="AI60" s="114"/>
      <c r="AJ60" s="114">
        <v>62873</v>
      </c>
      <c r="AK60" s="114"/>
      <c r="AL60" s="114"/>
      <c r="AM60" s="114"/>
      <c r="AN60" s="114"/>
      <c r="AO60" s="114"/>
      <c r="AP60" s="114"/>
      <c r="AQ60" s="114"/>
      <c r="AR60" s="114">
        <f>AB60+AJ60</f>
        <v>736237</v>
      </c>
      <c r="AS60" s="114"/>
      <c r="AT60" s="114"/>
      <c r="AU60" s="114"/>
      <c r="AV60" s="114"/>
      <c r="AW60" s="114"/>
      <c r="AX60" s="114"/>
      <c r="AY60" s="114"/>
      <c r="CA60" s="1" t="s">
        <v>55</v>
      </c>
    </row>
    <row r="61" spans="1:51" s="33" customFormat="1" ht="12.75" customHeight="1">
      <c r="A61" s="115"/>
      <c r="B61" s="115"/>
      <c r="C61" s="115"/>
      <c r="D61" s="116" t="s">
        <v>49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19">
        <f>AB60</f>
        <v>673364</v>
      </c>
      <c r="AC61" s="119"/>
      <c r="AD61" s="119"/>
      <c r="AE61" s="119"/>
      <c r="AF61" s="119"/>
      <c r="AG61" s="119"/>
      <c r="AH61" s="119"/>
      <c r="AI61" s="119"/>
      <c r="AJ61" s="119">
        <f>AJ60</f>
        <v>62873</v>
      </c>
      <c r="AK61" s="119"/>
      <c r="AL61" s="119"/>
      <c r="AM61" s="119"/>
      <c r="AN61" s="119"/>
      <c r="AO61" s="119"/>
      <c r="AP61" s="119"/>
      <c r="AQ61" s="119"/>
      <c r="AR61" s="119">
        <f>AR60</f>
        <v>736237</v>
      </c>
      <c r="AS61" s="119"/>
      <c r="AT61" s="119"/>
      <c r="AU61" s="119"/>
      <c r="AV61" s="119"/>
      <c r="AW61" s="119"/>
      <c r="AX61" s="119"/>
      <c r="AY61" s="119"/>
    </row>
    <row r="63" spans="1:64" ht="15.75" customHeight="1">
      <c r="A63" s="91" t="s">
        <v>56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64" ht="30" customHeight="1">
      <c r="A64" s="96" t="s">
        <v>35</v>
      </c>
      <c r="B64" s="96"/>
      <c r="C64" s="96"/>
      <c r="D64" s="96"/>
      <c r="E64" s="96"/>
      <c r="F64" s="96"/>
      <c r="G64" s="111" t="s">
        <v>57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96" t="s">
        <v>58</v>
      </c>
      <c r="AA64" s="96"/>
      <c r="AB64" s="96"/>
      <c r="AC64" s="96"/>
      <c r="AD64" s="96"/>
      <c r="AE64" s="96" t="s">
        <v>59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111" t="s">
        <v>47</v>
      </c>
      <c r="AP64" s="112"/>
      <c r="AQ64" s="112"/>
      <c r="AR64" s="112"/>
      <c r="AS64" s="112"/>
      <c r="AT64" s="112"/>
      <c r="AU64" s="112"/>
      <c r="AV64" s="113"/>
      <c r="AW64" s="111" t="s">
        <v>48</v>
      </c>
      <c r="AX64" s="112"/>
      <c r="AY64" s="112"/>
      <c r="AZ64" s="112"/>
      <c r="BA64" s="112"/>
      <c r="BB64" s="112"/>
      <c r="BC64" s="112"/>
      <c r="BD64" s="113"/>
      <c r="BE64" s="111" t="s">
        <v>49</v>
      </c>
      <c r="BF64" s="112"/>
      <c r="BG64" s="112"/>
      <c r="BH64" s="112"/>
      <c r="BI64" s="112"/>
      <c r="BJ64" s="112"/>
      <c r="BK64" s="112"/>
      <c r="BL64" s="113"/>
    </row>
    <row r="65" spans="1:64" ht="15.75" customHeight="1">
      <c r="A65" s="96">
        <v>1</v>
      </c>
      <c r="B65" s="96"/>
      <c r="C65" s="96"/>
      <c r="D65" s="96"/>
      <c r="E65" s="96"/>
      <c r="F65" s="96"/>
      <c r="G65" s="111">
        <v>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6">
        <v>3</v>
      </c>
      <c r="AA65" s="96"/>
      <c r="AB65" s="96"/>
      <c r="AC65" s="96"/>
      <c r="AD65" s="96"/>
      <c r="AE65" s="96">
        <v>4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>
        <v>5</v>
      </c>
      <c r="AP65" s="96"/>
      <c r="AQ65" s="96"/>
      <c r="AR65" s="96"/>
      <c r="AS65" s="96"/>
      <c r="AT65" s="96"/>
      <c r="AU65" s="96"/>
      <c r="AV65" s="96"/>
      <c r="AW65" s="96">
        <v>6</v>
      </c>
      <c r="AX65" s="96"/>
      <c r="AY65" s="96"/>
      <c r="AZ65" s="96"/>
      <c r="BA65" s="96"/>
      <c r="BB65" s="96"/>
      <c r="BC65" s="96"/>
      <c r="BD65" s="96"/>
      <c r="BE65" s="96">
        <v>7</v>
      </c>
      <c r="BF65" s="96"/>
      <c r="BG65" s="96"/>
      <c r="BH65" s="96"/>
      <c r="BI65" s="96"/>
      <c r="BJ65" s="96"/>
      <c r="BK65" s="96"/>
      <c r="BL65" s="96"/>
    </row>
    <row r="66" spans="1:79" ht="12.75" customHeight="1">
      <c r="A66" s="100"/>
      <c r="B66" s="100"/>
      <c r="C66" s="100"/>
      <c r="D66" s="100"/>
      <c r="E66" s="100"/>
      <c r="F66" s="100"/>
      <c r="G66" s="203" t="str">
        <f>D50</f>
        <v>Завдання 1 Послуги з розроблення технічної  документації з нормативної грошової оцінки земель населених пунктів </v>
      </c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5"/>
      <c r="CA66" s="1" t="s">
        <v>127</v>
      </c>
    </row>
    <row r="67" spans="1:79" s="33" customFormat="1" ht="12.75" customHeight="1">
      <c r="A67" s="115">
        <v>0</v>
      </c>
      <c r="B67" s="115"/>
      <c r="C67" s="115"/>
      <c r="D67" s="115"/>
      <c r="E67" s="115"/>
      <c r="F67" s="115"/>
      <c r="G67" s="123" t="s">
        <v>128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CA67" s="33" t="s">
        <v>61</v>
      </c>
    </row>
    <row r="68" spans="1:64" ht="12.75" customHeight="1">
      <c r="A68" s="100">
        <v>1</v>
      </c>
      <c r="B68" s="100"/>
      <c r="C68" s="100"/>
      <c r="D68" s="100"/>
      <c r="E68" s="100"/>
      <c r="F68" s="100"/>
      <c r="G68" s="101" t="s">
        <v>352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28" t="s">
        <v>64</v>
      </c>
      <c r="AA68" s="128"/>
      <c r="AB68" s="128"/>
      <c r="AC68" s="128"/>
      <c r="AD68" s="128"/>
      <c r="AE68" s="129" t="s">
        <v>65</v>
      </c>
      <c r="AF68" s="162"/>
      <c r="AG68" s="162"/>
      <c r="AH68" s="162"/>
      <c r="AI68" s="162"/>
      <c r="AJ68" s="162"/>
      <c r="AK68" s="162"/>
      <c r="AL68" s="162"/>
      <c r="AM68" s="162"/>
      <c r="AN68" s="163"/>
      <c r="AO68" s="114">
        <v>339127</v>
      </c>
      <c r="AP68" s="114"/>
      <c r="AQ68" s="114"/>
      <c r="AR68" s="114"/>
      <c r="AS68" s="114"/>
      <c r="AT68" s="114"/>
      <c r="AU68" s="114"/>
      <c r="AV68" s="114"/>
      <c r="AW68" s="114">
        <v>62873</v>
      </c>
      <c r="AX68" s="114"/>
      <c r="AY68" s="114"/>
      <c r="AZ68" s="114"/>
      <c r="BA68" s="114"/>
      <c r="BB68" s="114"/>
      <c r="BC68" s="114"/>
      <c r="BD68" s="114"/>
      <c r="BE68" s="114">
        <f>AO68+AW68</f>
        <v>402000</v>
      </c>
      <c r="BF68" s="114"/>
      <c r="BG68" s="114"/>
      <c r="BH68" s="114"/>
      <c r="BI68" s="114"/>
      <c r="BJ68" s="114"/>
      <c r="BK68" s="114"/>
      <c r="BL68" s="114"/>
    </row>
    <row r="69" spans="1:64" ht="12.75" customHeight="1">
      <c r="A69" s="100"/>
      <c r="B69" s="100"/>
      <c r="C69" s="100"/>
      <c r="D69" s="100"/>
      <c r="E69" s="100"/>
      <c r="F69" s="100"/>
      <c r="G69" s="133" t="s">
        <v>73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129"/>
      <c r="AA69" s="162"/>
      <c r="AB69" s="162"/>
      <c r="AC69" s="162"/>
      <c r="AD69" s="163"/>
      <c r="AE69" s="133"/>
      <c r="AF69" s="134"/>
      <c r="AG69" s="134"/>
      <c r="AH69" s="134"/>
      <c r="AI69" s="134"/>
      <c r="AJ69" s="134"/>
      <c r="AK69" s="134"/>
      <c r="AL69" s="134"/>
      <c r="AM69" s="134"/>
      <c r="AN69" s="135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</row>
    <row r="70" spans="1:64" ht="12.75" customHeight="1">
      <c r="A70" s="100">
        <v>1</v>
      </c>
      <c r="B70" s="100"/>
      <c r="C70" s="100"/>
      <c r="D70" s="100"/>
      <c r="E70" s="100"/>
      <c r="F70" s="100"/>
      <c r="G70" s="101" t="s">
        <v>353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28" t="s">
        <v>354</v>
      </c>
      <c r="AA70" s="128"/>
      <c r="AB70" s="128"/>
      <c r="AC70" s="128"/>
      <c r="AD70" s="128"/>
      <c r="AE70" s="130" t="s">
        <v>85</v>
      </c>
      <c r="AF70" s="131"/>
      <c r="AG70" s="131"/>
      <c r="AH70" s="131"/>
      <c r="AI70" s="131"/>
      <c r="AJ70" s="131"/>
      <c r="AK70" s="131"/>
      <c r="AL70" s="131"/>
      <c r="AM70" s="131"/>
      <c r="AN70" s="132"/>
      <c r="AO70" s="196">
        <v>4</v>
      </c>
      <c r="AP70" s="196"/>
      <c r="AQ70" s="196"/>
      <c r="AR70" s="196"/>
      <c r="AS70" s="196"/>
      <c r="AT70" s="196"/>
      <c r="AU70" s="196"/>
      <c r="AV70" s="196"/>
      <c r="AW70" s="196">
        <v>1</v>
      </c>
      <c r="AX70" s="196"/>
      <c r="AY70" s="196"/>
      <c r="AZ70" s="196"/>
      <c r="BA70" s="196"/>
      <c r="BB70" s="196"/>
      <c r="BC70" s="196"/>
      <c r="BD70" s="196"/>
      <c r="BE70" s="196">
        <f>AO70+AW70</f>
        <v>5</v>
      </c>
      <c r="BF70" s="196"/>
      <c r="BG70" s="196"/>
      <c r="BH70" s="196"/>
      <c r="BI70" s="196"/>
      <c r="BJ70" s="196"/>
      <c r="BK70" s="196"/>
      <c r="BL70" s="196"/>
    </row>
    <row r="71" spans="1:64" ht="12.75" customHeight="1">
      <c r="A71" s="100"/>
      <c r="B71" s="100"/>
      <c r="C71" s="100"/>
      <c r="D71" s="100"/>
      <c r="E71" s="100"/>
      <c r="F71" s="100"/>
      <c r="G71" s="133" t="s">
        <v>83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26"/>
      <c r="AA71" s="126"/>
      <c r="AB71" s="126"/>
      <c r="AC71" s="126"/>
      <c r="AD71" s="126"/>
      <c r="AE71" s="133"/>
      <c r="AF71" s="134"/>
      <c r="AG71" s="134"/>
      <c r="AH71" s="134"/>
      <c r="AI71" s="134"/>
      <c r="AJ71" s="134"/>
      <c r="AK71" s="134"/>
      <c r="AL71" s="134"/>
      <c r="AM71" s="134"/>
      <c r="AN71" s="135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</row>
    <row r="72" spans="1:64" ht="12.75" customHeight="1">
      <c r="A72" s="100">
        <v>1</v>
      </c>
      <c r="B72" s="100"/>
      <c r="C72" s="100"/>
      <c r="D72" s="100"/>
      <c r="E72" s="100"/>
      <c r="F72" s="100"/>
      <c r="G72" s="101" t="s">
        <v>355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128" t="s">
        <v>64</v>
      </c>
      <c r="AA72" s="128"/>
      <c r="AB72" s="128"/>
      <c r="AC72" s="128"/>
      <c r="AD72" s="128"/>
      <c r="AE72" s="130" t="s">
        <v>85</v>
      </c>
      <c r="AF72" s="131"/>
      <c r="AG72" s="131"/>
      <c r="AH72" s="131"/>
      <c r="AI72" s="131"/>
      <c r="AJ72" s="131"/>
      <c r="AK72" s="131"/>
      <c r="AL72" s="131"/>
      <c r="AM72" s="131"/>
      <c r="AN72" s="132"/>
      <c r="AO72" s="196">
        <f>AO68/AO70</f>
        <v>84781.75</v>
      </c>
      <c r="AP72" s="196"/>
      <c r="AQ72" s="196"/>
      <c r="AR72" s="196"/>
      <c r="AS72" s="196"/>
      <c r="AT72" s="196"/>
      <c r="AU72" s="196"/>
      <c r="AV72" s="196"/>
      <c r="AW72" s="114">
        <f>AW68/AW70</f>
        <v>62873</v>
      </c>
      <c r="AX72" s="114"/>
      <c r="AY72" s="114"/>
      <c r="AZ72" s="114"/>
      <c r="BA72" s="114"/>
      <c r="BB72" s="114"/>
      <c r="BC72" s="114"/>
      <c r="BD72" s="114"/>
      <c r="BE72" s="196">
        <f>AO72+AW72</f>
        <v>147654.75</v>
      </c>
      <c r="BF72" s="196"/>
      <c r="BG72" s="196"/>
      <c r="BH72" s="196"/>
      <c r="BI72" s="196"/>
      <c r="BJ72" s="196"/>
      <c r="BK72" s="196"/>
      <c r="BL72" s="196"/>
    </row>
    <row r="73" spans="1:64" ht="12.75" customHeight="1">
      <c r="A73" s="100"/>
      <c r="B73" s="100"/>
      <c r="C73" s="100"/>
      <c r="D73" s="100"/>
      <c r="E73" s="100"/>
      <c r="F73" s="100"/>
      <c r="G73" s="133" t="s">
        <v>88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126"/>
      <c r="AA73" s="126"/>
      <c r="AB73" s="126"/>
      <c r="AC73" s="126"/>
      <c r="AD73" s="126"/>
      <c r="AE73" s="133"/>
      <c r="AF73" s="134"/>
      <c r="AG73" s="134"/>
      <c r="AH73" s="134"/>
      <c r="AI73" s="134"/>
      <c r="AJ73" s="134"/>
      <c r="AK73" s="134"/>
      <c r="AL73" s="134"/>
      <c r="AM73" s="134"/>
      <c r="AN73" s="135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/>
      <c r="BF73" s="119"/>
      <c r="BG73" s="119"/>
      <c r="BH73" s="119"/>
      <c r="BI73" s="119"/>
      <c r="BJ73" s="119"/>
      <c r="BK73" s="119"/>
      <c r="BL73" s="119"/>
    </row>
    <row r="74" spans="1:64" ht="12.75" customHeight="1">
      <c r="A74" s="100">
        <v>1</v>
      </c>
      <c r="B74" s="100"/>
      <c r="C74" s="100"/>
      <c r="D74" s="100"/>
      <c r="E74" s="100"/>
      <c r="F74" s="100"/>
      <c r="G74" s="130" t="s">
        <v>89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28" t="s">
        <v>90</v>
      </c>
      <c r="AA74" s="128"/>
      <c r="AB74" s="128"/>
      <c r="AC74" s="128"/>
      <c r="AD74" s="128"/>
      <c r="AE74" s="130" t="s">
        <v>85</v>
      </c>
      <c r="AF74" s="131"/>
      <c r="AG74" s="131"/>
      <c r="AH74" s="131"/>
      <c r="AI74" s="131"/>
      <c r="AJ74" s="131"/>
      <c r="AK74" s="131"/>
      <c r="AL74" s="131"/>
      <c r="AM74" s="131"/>
      <c r="AN74" s="132"/>
      <c r="AO74" s="114">
        <v>100</v>
      </c>
      <c r="AP74" s="114"/>
      <c r="AQ74" s="114"/>
      <c r="AR74" s="114"/>
      <c r="AS74" s="114"/>
      <c r="AT74" s="114"/>
      <c r="AU74" s="114"/>
      <c r="AV74" s="114"/>
      <c r="AW74" s="114">
        <v>0</v>
      </c>
      <c r="AX74" s="114"/>
      <c r="AY74" s="114"/>
      <c r="AZ74" s="114"/>
      <c r="BA74" s="114"/>
      <c r="BB74" s="114"/>
      <c r="BC74" s="114"/>
      <c r="BD74" s="114"/>
      <c r="BE74" s="114">
        <f>AO74+AW74</f>
        <v>100</v>
      </c>
      <c r="BF74" s="114"/>
      <c r="BG74" s="114"/>
      <c r="BH74" s="114"/>
      <c r="BI74" s="114"/>
      <c r="BJ74" s="114"/>
      <c r="BK74" s="114"/>
      <c r="BL74" s="114"/>
    </row>
    <row r="75" spans="1:64" ht="12.75" customHeight="1">
      <c r="A75" s="100"/>
      <c r="B75" s="100"/>
      <c r="C75" s="100"/>
      <c r="D75" s="100"/>
      <c r="E75" s="100"/>
      <c r="F75" s="100"/>
      <c r="G75" s="203" t="str">
        <f>D51</f>
        <v>Завдання 2. Встановлення і зміна меж адміністративно-територіальних одиниць, виготовлення проектів землеустрою</v>
      </c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  <c r="W75" s="204"/>
      <c r="X75" s="204"/>
      <c r="Y75" s="204"/>
      <c r="Z75" s="204"/>
      <c r="AA75" s="204"/>
      <c r="AB75" s="204"/>
      <c r="AC75" s="204"/>
      <c r="AD75" s="204"/>
      <c r="AE75" s="204"/>
      <c r="AF75" s="204"/>
      <c r="AG75" s="204"/>
      <c r="AH75" s="204"/>
      <c r="AI75" s="204"/>
      <c r="AJ75" s="204"/>
      <c r="AK75" s="204"/>
      <c r="AL75" s="20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5"/>
    </row>
    <row r="76" spans="1:64" ht="12.75" customHeight="1">
      <c r="A76" s="115">
        <v>0</v>
      </c>
      <c r="B76" s="115"/>
      <c r="C76" s="115"/>
      <c r="D76" s="115"/>
      <c r="E76" s="115"/>
      <c r="F76" s="115"/>
      <c r="G76" s="123" t="s">
        <v>128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126"/>
      <c r="AA76" s="126"/>
      <c r="AB76" s="126"/>
      <c r="AC76" s="126"/>
      <c r="AD76" s="126"/>
      <c r="AE76" s="127"/>
      <c r="AF76" s="127"/>
      <c r="AG76" s="127"/>
      <c r="AH76" s="127"/>
      <c r="AI76" s="127"/>
      <c r="AJ76" s="127"/>
      <c r="AK76" s="127"/>
      <c r="AL76" s="127"/>
      <c r="AM76" s="127"/>
      <c r="AN76" s="120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</row>
    <row r="77" spans="1:64" ht="12.75" customHeight="1">
      <c r="A77" s="100">
        <v>2</v>
      </c>
      <c r="B77" s="100"/>
      <c r="C77" s="100"/>
      <c r="D77" s="100"/>
      <c r="E77" s="100"/>
      <c r="F77" s="100"/>
      <c r="G77" s="101" t="s">
        <v>356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28" t="s">
        <v>64</v>
      </c>
      <c r="AA77" s="128"/>
      <c r="AB77" s="128"/>
      <c r="AC77" s="128"/>
      <c r="AD77" s="128"/>
      <c r="AE77" s="129" t="s">
        <v>65</v>
      </c>
      <c r="AF77" s="162"/>
      <c r="AG77" s="162"/>
      <c r="AH77" s="162"/>
      <c r="AI77" s="162"/>
      <c r="AJ77" s="162"/>
      <c r="AK77" s="162"/>
      <c r="AL77" s="162"/>
      <c r="AM77" s="162"/>
      <c r="AN77" s="163"/>
      <c r="AO77" s="114">
        <v>334237</v>
      </c>
      <c r="AP77" s="114"/>
      <c r="AQ77" s="114"/>
      <c r="AR77" s="114"/>
      <c r="AS77" s="114"/>
      <c r="AT77" s="114"/>
      <c r="AU77" s="114"/>
      <c r="AV77" s="114"/>
      <c r="AW77" s="114">
        <v>0</v>
      </c>
      <c r="AX77" s="114"/>
      <c r="AY77" s="114"/>
      <c r="AZ77" s="114"/>
      <c r="BA77" s="114"/>
      <c r="BB77" s="114"/>
      <c r="BC77" s="114"/>
      <c r="BD77" s="114"/>
      <c r="BE77" s="114">
        <f>AO77+AW77</f>
        <v>334237</v>
      </c>
      <c r="BF77" s="114"/>
      <c r="BG77" s="114"/>
      <c r="BH77" s="114"/>
      <c r="BI77" s="114"/>
      <c r="BJ77" s="114"/>
      <c r="BK77" s="114"/>
      <c r="BL77" s="114"/>
    </row>
    <row r="78" spans="1:64" s="33" customFormat="1" ht="12.75" customHeight="1">
      <c r="A78" s="115">
        <v>0</v>
      </c>
      <c r="B78" s="115"/>
      <c r="C78" s="115"/>
      <c r="D78" s="115"/>
      <c r="E78" s="115"/>
      <c r="F78" s="115"/>
      <c r="G78" s="133" t="s">
        <v>73</v>
      </c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5"/>
      <c r="Z78" s="126"/>
      <c r="AA78" s="126"/>
      <c r="AB78" s="126"/>
      <c r="AC78" s="126"/>
      <c r="AD78" s="126"/>
      <c r="AE78" s="133"/>
      <c r="AF78" s="134"/>
      <c r="AG78" s="134"/>
      <c r="AH78" s="134"/>
      <c r="AI78" s="134"/>
      <c r="AJ78" s="134"/>
      <c r="AK78" s="134"/>
      <c r="AL78" s="134"/>
      <c r="AM78" s="134"/>
      <c r="AN78" s="135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</row>
    <row r="79" spans="1:64" ht="12.75" customHeight="1">
      <c r="A79" s="100">
        <v>2</v>
      </c>
      <c r="B79" s="100"/>
      <c r="C79" s="100"/>
      <c r="D79" s="100"/>
      <c r="E79" s="100"/>
      <c r="F79" s="100"/>
      <c r="G79" s="101" t="s">
        <v>357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128" t="s">
        <v>75</v>
      </c>
      <c r="AA79" s="128"/>
      <c r="AB79" s="128"/>
      <c r="AC79" s="128"/>
      <c r="AD79" s="128"/>
      <c r="AE79" s="130" t="s">
        <v>85</v>
      </c>
      <c r="AF79" s="131"/>
      <c r="AG79" s="131"/>
      <c r="AH79" s="131"/>
      <c r="AI79" s="131"/>
      <c r="AJ79" s="131"/>
      <c r="AK79" s="131"/>
      <c r="AL79" s="131"/>
      <c r="AM79" s="131"/>
      <c r="AN79" s="132"/>
      <c r="AO79" s="196">
        <v>1</v>
      </c>
      <c r="AP79" s="196"/>
      <c r="AQ79" s="196"/>
      <c r="AR79" s="196"/>
      <c r="AS79" s="196"/>
      <c r="AT79" s="196"/>
      <c r="AU79" s="196"/>
      <c r="AV79" s="196"/>
      <c r="AW79" s="196">
        <v>0</v>
      </c>
      <c r="AX79" s="196"/>
      <c r="AY79" s="196"/>
      <c r="AZ79" s="196"/>
      <c r="BA79" s="196"/>
      <c r="BB79" s="196"/>
      <c r="BC79" s="196"/>
      <c r="BD79" s="196"/>
      <c r="BE79" s="196">
        <f>AO79+AW79</f>
        <v>1</v>
      </c>
      <c r="BF79" s="196"/>
      <c r="BG79" s="196"/>
      <c r="BH79" s="196"/>
      <c r="BI79" s="196"/>
      <c r="BJ79" s="196"/>
      <c r="BK79" s="196"/>
      <c r="BL79" s="196"/>
    </row>
    <row r="80" spans="1:64" s="33" customFormat="1" ht="12.75" customHeight="1">
      <c r="A80" s="115">
        <v>0</v>
      </c>
      <c r="B80" s="115"/>
      <c r="C80" s="115"/>
      <c r="D80" s="115"/>
      <c r="E80" s="115"/>
      <c r="F80" s="115"/>
      <c r="G80" s="133" t="s">
        <v>83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126"/>
      <c r="AA80" s="126"/>
      <c r="AB80" s="126"/>
      <c r="AC80" s="126"/>
      <c r="AD80" s="126"/>
      <c r="AE80" s="133"/>
      <c r="AF80" s="134"/>
      <c r="AG80" s="134"/>
      <c r="AH80" s="134"/>
      <c r="AI80" s="134"/>
      <c r="AJ80" s="134"/>
      <c r="AK80" s="134"/>
      <c r="AL80" s="134"/>
      <c r="AM80" s="134"/>
      <c r="AN80" s="135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</row>
    <row r="81" spans="1:64" ht="12.75" customHeight="1">
      <c r="A81" s="100">
        <v>2</v>
      </c>
      <c r="B81" s="100"/>
      <c r="C81" s="100"/>
      <c r="D81" s="100"/>
      <c r="E81" s="100"/>
      <c r="F81" s="100"/>
      <c r="G81" s="101" t="s">
        <v>358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128" t="s">
        <v>64</v>
      </c>
      <c r="AA81" s="128"/>
      <c r="AB81" s="128"/>
      <c r="AC81" s="128"/>
      <c r="AD81" s="128"/>
      <c r="AE81" s="130" t="s">
        <v>359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114">
        <v>334237</v>
      </c>
      <c r="AP81" s="114"/>
      <c r="AQ81" s="114"/>
      <c r="AR81" s="114"/>
      <c r="AS81" s="114"/>
      <c r="AT81" s="114"/>
      <c r="AU81" s="114"/>
      <c r="AV81" s="114"/>
      <c r="AW81" s="114">
        <v>0</v>
      </c>
      <c r="AX81" s="114"/>
      <c r="AY81" s="114"/>
      <c r="AZ81" s="114"/>
      <c r="BA81" s="114"/>
      <c r="BB81" s="114"/>
      <c r="BC81" s="114"/>
      <c r="BD81" s="114"/>
      <c r="BE81" s="114">
        <f>AO81+AW81</f>
        <v>334237</v>
      </c>
      <c r="BF81" s="114"/>
      <c r="BG81" s="114"/>
      <c r="BH81" s="114"/>
      <c r="BI81" s="114"/>
      <c r="BJ81" s="114"/>
      <c r="BK81" s="114"/>
      <c r="BL81" s="114"/>
    </row>
    <row r="82" spans="1:64" s="33" customFormat="1" ht="12.75" customHeight="1">
      <c r="A82" s="115">
        <v>0</v>
      </c>
      <c r="B82" s="115"/>
      <c r="C82" s="115"/>
      <c r="D82" s="115"/>
      <c r="E82" s="115"/>
      <c r="F82" s="115"/>
      <c r="G82" s="133" t="s">
        <v>88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26"/>
      <c r="AA82" s="126"/>
      <c r="AB82" s="126"/>
      <c r="AC82" s="126"/>
      <c r="AD82" s="126"/>
      <c r="AE82" s="133"/>
      <c r="AF82" s="134"/>
      <c r="AG82" s="134"/>
      <c r="AH82" s="134"/>
      <c r="AI82" s="134"/>
      <c r="AJ82" s="134"/>
      <c r="AK82" s="134"/>
      <c r="AL82" s="134"/>
      <c r="AM82" s="134"/>
      <c r="AN82" s="135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</row>
    <row r="83" spans="1:64" ht="12.75" customHeight="1">
      <c r="A83" s="100">
        <v>2</v>
      </c>
      <c r="B83" s="100"/>
      <c r="C83" s="100"/>
      <c r="D83" s="100"/>
      <c r="E83" s="100"/>
      <c r="F83" s="100"/>
      <c r="G83" s="101" t="s">
        <v>360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28" t="s">
        <v>90</v>
      </c>
      <c r="AA83" s="128"/>
      <c r="AB83" s="128"/>
      <c r="AC83" s="128"/>
      <c r="AD83" s="128"/>
      <c r="AE83" s="130" t="s">
        <v>359</v>
      </c>
      <c r="AF83" s="131"/>
      <c r="AG83" s="131"/>
      <c r="AH83" s="131"/>
      <c r="AI83" s="131"/>
      <c r="AJ83" s="131"/>
      <c r="AK83" s="131"/>
      <c r="AL83" s="131"/>
      <c r="AM83" s="131"/>
      <c r="AN83" s="132"/>
      <c r="AO83" s="114">
        <v>100</v>
      </c>
      <c r="AP83" s="114"/>
      <c r="AQ83" s="114"/>
      <c r="AR83" s="114"/>
      <c r="AS83" s="114"/>
      <c r="AT83" s="114"/>
      <c r="AU83" s="114"/>
      <c r="AV83" s="114"/>
      <c r="AW83" s="114">
        <v>0</v>
      </c>
      <c r="AX83" s="114"/>
      <c r="AY83" s="114"/>
      <c r="AZ83" s="114"/>
      <c r="BA83" s="114"/>
      <c r="BB83" s="114"/>
      <c r="BC83" s="114"/>
      <c r="BD83" s="114"/>
      <c r="BE83" s="114">
        <f>AO83+AW83</f>
        <v>100</v>
      </c>
      <c r="BF83" s="114"/>
      <c r="BG83" s="114"/>
      <c r="BH83" s="114"/>
      <c r="BI83" s="114"/>
      <c r="BJ83" s="114"/>
      <c r="BK83" s="114"/>
      <c r="BL83" s="114"/>
    </row>
    <row r="84" spans="41:64" ht="12.75"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6" spans="1:59" ht="16.5" customHeight="1">
      <c r="A86" s="136" t="s">
        <v>94</v>
      </c>
      <c r="B86" s="136"/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35"/>
      <c r="AO86" s="84" t="s">
        <v>95</v>
      </c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/>
      <c r="BG86" s="84"/>
    </row>
    <row r="87" spans="23:59" ht="12.75">
      <c r="W87" s="138" t="s">
        <v>96</v>
      </c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O87" s="138" t="s">
        <v>97</v>
      </c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</row>
    <row r="88" spans="1:6" ht="15.75" customHeight="1">
      <c r="A88" s="139" t="s">
        <v>98</v>
      </c>
      <c r="B88" s="139"/>
      <c r="C88" s="139"/>
      <c r="D88" s="139"/>
      <c r="E88" s="139"/>
      <c r="F88" s="139"/>
    </row>
    <row r="89" spans="1:45" ht="12.75" customHeight="1">
      <c r="A89" s="75" t="s">
        <v>99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</row>
    <row r="90" spans="1:45" ht="12.75">
      <c r="A90" s="141" t="s">
        <v>100</v>
      </c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</row>
    <row r="91" spans="1:45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1:59" ht="15.75" customHeight="1">
      <c r="A92" s="136" t="s">
        <v>101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35"/>
      <c r="AO92" s="84" t="s">
        <v>102</v>
      </c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</row>
    <row r="93" spans="23:59" ht="12.75">
      <c r="W93" s="138" t="s">
        <v>96</v>
      </c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O93" s="138" t="s">
        <v>97</v>
      </c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</row>
    <row r="94" spans="1:8" ht="12.75">
      <c r="A94" s="140"/>
      <c r="B94" s="140"/>
      <c r="C94" s="140"/>
      <c r="D94" s="140"/>
      <c r="E94" s="140"/>
      <c r="F94" s="140"/>
      <c r="G94" s="140"/>
      <c r="H94" s="140"/>
    </row>
    <row r="95" spans="1:17" ht="12.75">
      <c r="A95" s="138" t="s">
        <v>103</v>
      </c>
      <c r="B95" s="138"/>
      <c r="C95" s="138"/>
      <c r="D95" s="138"/>
      <c r="E95" s="138"/>
      <c r="F95" s="138"/>
      <c r="G95" s="138"/>
      <c r="H95" s="138"/>
      <c r="I95" s="36"/>
      <c r="J95" s="36"/>
      <c r="K95" s="36"/>
      <c r="L95" s="36"/>
      <c r="M95" s="36"/>
      <c r="N95" s="36"/>
      <c r="O95" s="36"/>
      <c r="P95" s="36"/>
      <c r="Q95" s="36"/>
    </row>
    <row r="96" ht="12.75">
      <c r="A96" s="37" t="s">
        <v>104</v>
      </c>
    </row>
  </sheetData>
  <sheetProtection/>
  <mergeCells count="269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E67:AN67"/>
    <mergeCell ref="AO67:AV67"/>
    <mergeCell ref="AW67:BD67"/>
    <mergeCell ref="BE67:BL67"/>
    <mergeCell ref="A65:F65"/>
    <mergeCell ref="G65:Y65"/>
    <mergeCell ref="Z65:AD65"/>
    <mergeCell ref="AE65:AN65"/>
    <mergeCell ref="AO65:AV65"/>
    <mergeCell ref="AW65:BD65"/>
    <mergeCell ref="Z68:AD68"/>
    <mergeCell ref="AE68:AN68"/>
    <mergeCell ref="AO68:AV68"/>
    <mergeCell ref="AW68:BD68"/>
    <mergeCell ref="BE65:BL65"/>
    <mergeCell ref="A66:F66"/>
    <mergeCell ref="G66:BL66"/>
    <mergeCell ref="A67:F67"/>
    <mergeCell ref="G67:Y67"/>
    <mergeCell ref="Z67:AD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BL75"/>
    <mergeCell ref="A76:F76"/>
    <mergeCell ref="G76:Y76"/>
    <mergeCell ref="Z76:AD76"/>
    <mergeCell ref="AE76:AN76"/>
    <mergeCell ref="AO76:AV76"/>
    <mergeCell ref="AW76:BD76"/>
    <mergeCell ref="BE76:BL76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A81:F81"/>
    <mergeCell ref="G81:Y81"/>
    <mergeCell ref="Z81:AD81"/>
    <mergeCell ref="AE81:AN81"/>
    <mergeCell ref="AO81:AV81"/>
    <mergeCell ref="AW81:BD81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BE83:BL83"/>
    <mergeCell ref="A86:V86"/>
    <mergeCell ref="W86:AM86"/>
    <mergeCell ref="AO86:BG86"/>
    <mergeCell ref="W87:AM87"/>
    <mergeCell ref="AO87:BG87"/>
    <mergeCell ref="A83:F83"/>
    <mergeCell ref="G83:Y83"/>
    <mergeCell ref="Z83:AD83"/>
    <mergeCell ref="AE83:AN83"/>
    <mergeCell ref="W93:AM93"/>
    <mergeCell ref="AO93:BG93"/>
    <mergeCell ref="A94:H94"/>
    <mergeCell ref="A95:H95"/>
    <mergeCell ref="A88:F88"/>
    <mergeCell ref="A89:AS89"/>
    <mergeCell ref="A90:AS90"/>
    <mergeCell ref="A92:V92"/>
    <mergeCell ref="W92:AM92"/>
    <mergeCell ref="AO92:BG92"/>
  </mergeCells>
  <conditionalFormatting sqref="H67:L67 H69:L69 H71:L71 H73:L73 G67:G74 G76:L76 G78:L78 G80:L80 G82:L82">
    <cfRule type="cellIs" priority="6" dxfId="224" operator="equal" stopIfTrue="1">
      <formula>$G66</formula>
    </cfRule>
  </conditionalFormatting>
  <conditionalFormatting sqref="D50:D52 E52:I52">
    <cfRule type="cellIs" priority="5" dxfId="224" operator="equal" stopIfTrue="1">
      <formula>$D49</formula>
    </cfRule>
  </conditionalFormatting>
  <conditionalFormatting sqref="A67:F74 A76:F83">
    <cfRule type="cellIs" priority="4" dxfId="224" operator="equal" stopIfTrue="1">
      <formula>0</formula>
    </cfRule>
  </conditionalFormatting>
  <conditionalFormatting sqref="G77">
    <cfRule type="cellIs" priority="3" dxfId="224" operator="equal" stopIfTrue="1">
      <formula>$G68</formula>
    </cfRule>
  </conditionalFormatting>
  <conditionalFormatting sqref="G74 G76">
    <cfRule type="cellIs" priority="2" dxfId="224" operator="equal" stopIfTrue="1">
      <formula>$G72</formula>
    </cfRule>
  </conditionalFormatting>
  <conditionalFormatting sqref="G83 G81 G79">
    <cfRule type="cellIs" priority="1" dxfId="224" operator="equal" stopIfTrue="1">
      <formula>#REF!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12.75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>
      <c r="AO3" s="75" t="s">
        <v>2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41:64" ht="15">
      <c r="AO4" s="76" t="s">
        <v>2</v>
      </c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12.7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5">
      <c r="AO7" s="84" t="s">
        <v>4</v>
      </c>
      <c r="AP7" s="172"/>
      <c r="AQ7" s="172"/>
      <c r="AR7" s="172"/>
      <c r="AS7" s="172"/>
      <c r="AT7" s="172"/>
      <c r="AU7" s="172"/>
      <c r="AV7" s="1" t="s">
        <v>5</v>
      </c>
      <c r="AW7" s="84" t="s">
        <v>4</v>
      </c>
      <c r="AX7" s="172"/>
      <c r="AY7" s="172"/>
      <c r="AZ7" s="172"/>
      <c r="BA7" s="172"/>
      <c r="BB7" s="172"/>
      <c r="BC7" s="172"/>
      <c r="BD7" s="172"/>
      <c r="BE7" s="172"/>
      <c r="BF7" s="172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5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258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6" t="s">
        <v>258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28.5" customHeight="1">
      <c r="A19" s="5" t="s">
        <v>17</v>
      </c>
      <c r="B19" s="81" t="s">
        <v>323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324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325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326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SUM(AS22+I23)</f>
        <v>8252494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SUM(AC50)</f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f>SUM(AK50)</f>
        <v>8252494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5.25" customHeight="1">
      <c r="A26" s="90" t="s">
        <v>263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25.5" customHeight="1">
      <c r="A32" s="100">
        <v>1</v>
      </c>
      <c r="B32" s="100"/>
      <c r="C32" s="100"/>
      <c r="D32" s="100"/>
      <c r="E32" s="100"/>
      <c r="F32" s="100"/>
      <c r="G32" s="101" t="s">
        <v>327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31.5" customHeight="1">
      <c r="A35" s="90" t="s">
        <v>328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329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ht="15.75" customHeight="1">
      <c r="A43" s="91" t="s">
        <v>45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60" ht="15.75" customHeight="1">
      <c r="A45" s="96" t="s">
        <v>35</v>
      </c>
      <c r="B45" s="96"/>
      <c r="C45" s="96"/>
      <c r="D45" s="105" t="s">
        <v>46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6" t="s">
        <v>47</v>
      </c>
      <c r="AD45" s="96"/>
      <c r="AE45" s="96"/>
      <c r="AF45" s="96"/>
      <c r="AG45" s="96"/>
      <c r="AH45" s="96"/>
      <c r="AI45" s="96"/>
      <c r="AJ45" s="96"/>
      <c r="AK45" s="96" t="s">
        <v>48</v>
      </c>
      <c r="AL45" s="96"/>
      <c r="AM45" s="96"/>
      <c r="AN45" s="96"/>
      <c r="AO45" s="96"/>
      <c r="AP45" s="96"/>
      <c r="AQ45" s="96"/>
      <c r="AR45" s="96"/>
      <c r="AS45" s="96" t="s">
        <v>49</v>
      </c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</row>
    <row r="46" spans="1:60" ht="28.5" customHeight="1">
      <c r="A46" s="96"/>
      <c r="B46" s="96"/>
      <c r="C46" s="9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15.75">
      <c r="A47" s="96">
        <v>1</v>
      </c>
      <c r="B47" s="96"/>
      <c r="C47" s="96"/>
      <c r="D47" s="111">
        <v>2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79" s="33" customFormat="1" ht="12.75" customHeight="1" hidden="1">
      <c r="A48" s="100" t="s">
        <v>115</v>
      </c>
      <c r="B48" s="100"/>
      <c r="C48" s="100"/>
      <c r="D48" s="147" t="s">
        <v>111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50" t="s">
        <v>119</v>
      </c>
      <c r="AD48" s="150"/>
      <c r="AE48" s="150"/>
      <c r="AF48" s="150"/>
      <c r="AG48" s="150"/>
      <c r="AH48" s="150"/>
      <c r="AI48" s="150"/>
      <c r="AJ48" s="150"/>
      <c r="AK48" s="150" t="s">
        <v>120</v>
      </c>
      <c r="AL48" s="150"/>
      <c r="AM48" s="150"/>
      <c r="AN48" s="150"/>
      <c r="AO48" s="150"/>
      <c r="AP48" s="150"/>
      <c r="AQ48" s="150"/>
      <c r="AR48" s="150"/>
      <c r="AS48" s="128" t="s">
        <v>121</v>
      </c>
      <c r="AT48" s="150"/>
      <c r="AU48" s="150"/>
      <c r="AV48" s="150"/>
      <c r="AW48" s="150"/>
      <c r="AX48" s="150"/>
      <c r="AY48" s="150"/>
      <c r="AZ48" s="150"/>
      <c r="BA48" s="38"/>
      <c r="BB48" s="39"/>
      <c r="BC48" s="39"/>
      <c r="BD48" s="39"/>
      <c r="BE48" s="39"/>
      <c r="BF48" s="39"/>
      <c r="BG48" s="39"/>
      <c r="BH48" s="39"/>
      <c r="CA48" s="33" t="s">
        <v>122</v>
      </c>
    </row>
    <row r="49" spans="1:79" ht="25.5" customHeight="1">
      <c r="A49" s="100">
        <v>1</v>
      </c>
      <c r="B49" s="100"/>
      <c r="C49" s="100"/>
      <c r="D49" s="101" t="s">
        <v>329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14">
        <v>0</v>
      </c>
      <c r="AD49" s="114"/>
      <c r="AE49" s="114"/>
      <c r="AF49" s="114"/>
      <c r="AG49" s="114"/>
      <c r="AH49" s="114"/>
      <c r="AI49" s="114"/>
      <c r="AJ49" s="114"/>
      <c r="AK49" s="114">
        <v>8252494</v>
      </c>
      <c r="AL49" s="114"/>
      <c r="AM49" s="114"/>
      <c r="AN49" s="114"/>
      <c r="AO49" s="114"/>
      <c r="AP49" s="114"/>
      <c r="AQ49" s="114"/>
      <c r="AR49" s="114"/>
      <c r="AS49" s="114">
        <f>AC49+AK49</f>
        <v>8252494</v>
      </c>
      <c r="AT49" s="114"/>
      <c r="AU49" s="114"/>
      <c r="AV49" s="114"/>
      <c r="AW49" s="114"/>
      <c r="AX49" s="114"/>
      <c r="AY49" s="114"/>
      <c r="AZ49" s="114"/>
      <c r="BA49" s="31"/>
      <c r="BB49" s="31"/>
      <c r="BC49" s="31"/>
      <c r="BD49" s="31"/>
      <c r="BE49" s="31"/>
      <c r="BF49" s="31"/>
      <c r="BG49" s="31"/>
      <c r="BH49" s="31"/>
      <c r="CA49" s="1" t="s">
        <v>51</v>
      </c>
    </row>
    <row r="50" spans="1:60" s="33" customFormat="1" ht="12.75">
      <c r="A50" s="115"/>
      <c r="B50" s="115"/>
      <c r="C50" s="115"/>
      <c r="D50" s="116" t="s">
        <v>52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9">
        <f>SUM(AC49)</f>
        <v>0</v>
      </c>
      <c r="AD50" s="119"/>
      <c r="AE50" s="119"/>
      <c r="AF50" s="119"/>
      <c r="AG50" s="119"/>
      <c r="AH50" s="119"/>
      <c r="AI50" s="119"/>
      <c r="AJ50" s="119"/>
      <c r="AK50" s="119">
        <f>SUM(AK49)</f>
        <v>8252494</v>
      </c>
      <c r="AL50" s="119"/>
      <c r="AM50" s="119"/>
      <c r="AN50" s="119"/>
      <c r="AO50" s="119"/>
      <c r="AP50" s="119"/>
      <c r="AQ50" s="119"/>
      <c r="AR50" s="119"/>
      <c r="AS50" s="119">
        <f>SUM(AS49)</f>
        <v>8252494</v>
      </c>
      <c r="AT50" s="119"/>
      <c r="AU50" s="119"/>
      <c r="AV50" s="119"/>
      <c r="AW50" s="119"/>
      <c r="AX50" s="119"/>
      <c r="AY50" s="119"/>
      <c r="AZ50" s="119"/>
      <c r="BA50" s="32"/>
      <c r="BB50" s="32"/>
      <c r="BC50" s="32"/>
      <c r="BD50" s="32"/>
      <c r="BE50" s="32"/>
      <c r="BF50" s="32"/>
      <c r="BG50" s="32"/>
      <c r="BH50" s="32"/>
    </row>
    <row r="52" spans="1:64" ht="15.75" customHeight="1">
      <c r="A52" s="74" t="s">
        <v>53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64" ht="1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51" ht="15.75" customHeight="1">
      <c r="A54" s="96" t="s">
        <v>35</v>
      </c>
      <c r="B54" s="96"/>
      <c r="C54" s="96"/>
      <c r="D54" s="105" t="s">
        <v>54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6" t="s">
        <v>47</v>
      </c>
      <c r="AC54" s="96"/>
      <c r="AD54" s="96"/>
      <c r="AE54" s="96"/>
      <c r="AF54" s="96"/>
      <c r="AG54" s="96"/>
      <c r="AH54" s="96"/>
      <c r="AI54" s="96"/>
      <c r="AJ54" s="96" t="s">
        <v>48</v>
      </c>
      <c r="AK54" s="96"/>
      <c r="AL54" s="96"/>
      <c r="AM54" s="96"/>
      <c r="AN54" s="96"/>
      <c r="AO54" s="96"/>
      <c r="AP54" s="96"/>
      <c r="AQ54" s="96"/>
      <c r="AR54" s="96" t="s">
        <v>49</v>
      </c>
      <c r="AS54" s="96"/>
      <c r="AT54" s="96"/>
      <c r="AU54" s="96"/>
      <c r="AV54" s="96"/>
      <c r="AW54" s="96"/>
      <c r="AX54" s="96"/>
      <c r="AY54" s="96"/>
    </row>
    <row r="55" spans="1:51" ht="28.5" customHeight="1">
      <c r="A55" s="96"/>
      <c r="B55" s="96"/>
      <c r="C55" s="96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51" ht="15.75" customHeight="1">
      <c r="A56" s="96">
        <v>1</v>
      </c>
      <c r="B56" s="96"/>
      <c r="C56" s="96"/>
      <c r="D56" s="111">
        <v>2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96">
        <v>3</v>
      </c>
      <c r="AC56" s="96"/>
      <c r="AD56" s="96"/>
      <c r="AE56" s="96"/>
      <c r="AF56" s="96"/>
      <c r="AG56" s="96"/>
      <c r="AH56" s="96"/>
      <c r="AI56" s="96"/>
      <c r="AJ56" s="96">
        <v>4</v>
      </c>
      <c r="AK56" s="96"/>
      <c r="AL56" s="96"/>
      <c r="AM56" s="96"/>
      <c r="AN56" s="96"/>
      <c r="AO56" s="96"/>
      <c r="AP56" s="96"/>
      <c r="AQ56" s="96"/>
      <c r="AR56" s="96">
        <v>5</v>
      </c>
      <c r="AS56" s="96"/>
      <c r="AT56" s="96"/>
      <c r="AU56" s="96"/>
      <c r="AV56" s="96"/>
      <c r="AW56" s="96"/>
      <c r="AX56" s="96"/>
      <c r="AY56" s="96"/>
    </row>
    <row r="57" spans="1:79" ht="12.75" customHeight="1" hidden="1">
      <c r="A57" s="100" t="s">
        <v>115</v>
      </c>
      <c r="B57" s="100"/>
      <c r="C57" s="100"/>
      <c r="D57" s="142" t="s">
        <v>111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50" t="s">
        <v>119</v>
      </c>
      <c r="AC57" s="150"/>
      <c r="AD57" s="150"/>
      <c r="AE57" s="150"/>
      <c r="AF57" s="150"/>
      <c r="AG57" s="150"/>
      <c r="AH57" s="150"/>
      <c r="AI57" s="150"/>
      <c r="AJ57" s="150" t="s">
        <v>120</v>
      </c>
      <c r="AK57" s="150"/>
      <c r="AL57" s="150"/>
      <c r="AM57" s="150"/>
      <c r="AN57" s="150"/>
      <c r="AO57" s="150"/>
      <c r="AP57" s="150"/>
      <c r="AQ57" s="150"/>
      <c r="AR57" s="150" t="s">
        <v>121</v>
      </c>
      <c r="AS57" s="150"/>
      <c r="AT57" s="150"/>
      <c r="AU57" s="150"/>
      <c r="AV57" s="150"/>
      <c r="AW57" s="150"/>
      <c r="AX57" s="150"/>
      <c r="AY57" s="150"/>
      <c r="CA57" s="1" t="s">
        <v>125</v>
      </c>
    </row>
    <row r="58" spans="1:79" ht="38.25" customHeight="1">
      <c r="A58" s="100">
        <v>1</v>
      </c>
      <c r="B58" s="100"/>
      <c r="C58" s="100"/>
      <c r="D58" s="101" t="s">
        <v>267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14">
        <v>0</v>
      </c>
      <c r="AC58" s="114"/>
      <c r="AD58" s="114"/>
      <c r="AE58" s="114"/>
      <c r="AF58" s="114"/>
      <c r="AG58" s="114"/>
      <c r="AH58" s="114"/>
      <c r="AI58" s="114"/>
      <c r="AJ58" s="114">
        <v>8252494</v>
      </c>
      <c r="AK58" s="114"/>
      <c r="AL58" s="114"/>
      <c r="AM58" s="114"/>
      <c r="AN58" s="114"/>
      <c r="AO58" s="114"/>
      <c r="AP58" s="114"/>
      <c r="AQ58" s="114"/>
      <c r="AR58" s="114">
        <f>AB58+AJ58</f>
        <v>8252494</v>
      </c>
      <c r="AS58" s="114"/>
      <c r="AT58" s="114"/>
      <c r="AU58" s="114"/>
      <c r="AV58" s="114"/>
      <c r="AW58" s="114"/>
      <c r="AX58" s="114"/>
      <c r="AY58" s="114"/>
      <c r="CA58" s="1" t="s">
        <v>55</v>
      </c>
    </row>
    <row r="59" spans="1:51" s="33" customFormat="1" ht="12.75" customHeight="1">
      <c r="A59" s="115"/>
      <c r="B59" s="115"/>
      <c r="C59" s="115"/>
      <c r="D59" s="116" t="s">
        <v>49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9">
        <f>SUM(AB58)</f>
        <v>0</v>
      </c>
      <c r="AC59" s="119"/>
      <c r="AD59" s="119"/>
      <c r="AE59" s="119"/>
      <c r="AF59" s="119"/>
      <c r="AG59" s="119"/>
      <c r="AH59" s="119"/>
      <c r="AI59" s="119"/>
      <c r="AJ59" s="119">
        <f>SUM(AJ58)</f>
        <v>8252494</v>
      </c>
      <c r="AK59" s="119"/>
      <c r="AL59" s="119"/>
      <c r="AM59" s="119"/>
      <c r="AN59" s="119"/>
      <c r="AO59" s="119"/>
      <c r="AP59" s="119"/>
      <c r="AQ59" s="119"/>
      <c r="AR59" s="119">
        <f>SUM(AR58)</f>
        <v>8252494</v>
      </c>
      <c r="AS59" s="119"/>
      <c r="AT59" s="119"/>
      <c r="AU59" s="119"/>
      <c r="AV59" s="119"/>
      <c r="AW59" s="119"/>
      <c r="AX59" s="119"/>
      <c r="AY59" s="119"/>
    </row>
    <row r="61" spans="1:64" ht="15.75" customHeight="1">
      <c r="A61" s="91" t="s">
        <v>56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64" ht="30" customHeight="1">
      <c r="A62" s="96" t="s">
        <v>35</v>
      </c>
      <c r="B62" s="96"/>
      <c r="C62" s="96"/>
      <c r="D62" s="96"/>
      <c r="E62" s="96"/>
      <c r="F62" s="96"/>
      <c r="G62" s="111" t="s">
        <v>57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96" t="s">
        <v>58</v>
      </c>
      <c r="AA62" s="96"/>
      <c r="AB62" s="96"/>
      <c r="AC62" s="96"/>
      <c r="AD62" s="96"/>
      <c r="AE62" s="96" t="s">
        <v>59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111" t="s">
        <v>47</v>
      </c>
      <c r="AP62" s="112"/>
      <c r="AQ62" s="112"/>
      <c r="AR62" s="112"/>
      <c r="AS62" s="112"/>
      <c r="AT62" s="112"/>
      <c r="AU62" s="112"/>
      <c r="AV62" s="113"/>
      <c r="AW62" s="111" t="s">
        <v>48</v>
      </c>
      <c r="AX62" s="112"/>
      <c r="AY62" s="112"/>
      <c r="AZ62" s="112"/>
      <c r="BA62" s="112"/>
      <c r="BB62" s="112"/>
      <c r="BC62" s="112"/>
      <c r="BD62" s="113"/>
      <c r="BE62" s="111" t="s">
        <v>49</v>
      </c>
      <c r="BF62" s="112"/>
      <c r="BG62" s="112"/>
      <c r="BH62" s="112"/>
      <c r="BI62" s="112"/>
      <c r="BJ62" s="112"/>
      <c r="BK62" s="112"/>
      <c r="BL62" s="113"/>
    </row>
    <row r="63" spans="1:64" ht="15.75" customHeight="1">
      <c r="A63" s="96">
        <v>1</v>
      </c>
      <c r="B63" s="96"/>
      <c r="C63" s="96"/>
      <c r="D63" s="96"/>
      <c r="E63" s="96"/>
      <c r="F63" s="96"/>
      <c r="G63" s="111">
        <v>2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96">
        <v>3</v>
      </c>
      <c r="AA63" s="96"/>
      <c r="AB63" s="96"/>
      <c r="AC63" s="96"/>
      <c r="AD63" s="96"/>
      <c r="AE63" s="96">
        <v>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>
        <v>5</v>
      </c>
      <c r="AP63" s="96"/>
      <c r="AQ63" s="96"/>
      <c r="AR63" s="96"/>
      <c r="AS63" s="96"/>
      <c r="AT63" s="96"/>
      <c r="AU63" s="96"/>
      <c r="AV63" s="96"/>
      <c r="AW63" s="96">
        <v>6</v>
      </c>
      <c r="AX63" s="96"/>
      <c r="AY63" s="96"/>
      <c r="AZ63" s="96"/>
      <c r="BA63" s="96"/>
      <c r="BB63" s="96"/>
      <c r="BC63" s="96"/>
      <c r="BD63" s="96"/>
      <c r="BE63" s="96">
        <v>7</v>
      </c>
      <c r="BF63" s="96"/>
      <c r="BG63" s="96"/>
      <c r="BH63" s="96"/>
      <c r="BI63" s="96"/>
      <c r="BJ63" s="96"/>
      <c r="BK63" s="96"/>
      <c r="BL63" s="96"/>
    </row>
    <row r="64" spans="1:79" ht="12.75" customHeight="1" hidden="1">
      <c r="A64" s="100" t="s">
        <v>110</v>
      </c>
      <c r="B64" s="100"/>
      <c r="C64" s="100"/>
      <c r="D64" s="100"/>
      <c r="E64" s="100"/>
      <c r="F64" s="100"/>
      <c r="G64" s="142" t="s">
        <v>111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00" t="s">
        <v>268</v>
      </c>
      <c r="AA64" s="100"/>
      <c r="AB64" s="100"/>
      <c r="AC64" s="100"/>
      <c r="AD64" s="100"/>
      <c r="AE64" s="174" t="s">
        <v>269</v>
      </c>
      <c r="AF64" s="174"/>
      <c r="AG64" s="174"/>
      <c r="AH64" s="174"/>
      <c r="AI64" s="174"/>
      <c r="AJ64" s="174"/>
      <c r="AK64" s="174"/>
      <c r="AL64" s="174"/>
      <c r="AM64" s="174"/>
      <c r="AN64" s="142"/>
      <c r="AO64" s="150" t="s">
        <v>119</v>
      </c>
      <c r="AP64" s="150"/>
      <c r="AQ64" s="150"/>
      <c r="AR64" s="150"/>
      <c r="AS64" s="150"/>
      <c r="AT64" s="150"/>
      <c r="AU64" s="150"/>
      <c r="AV64" s="150"/>
      <c r="AW64" s="150" t="s">
        <v>270</v>
      </c>
      <c r="AX64" s="150"/>
      <c r="AY64" s="150"/>
      <c r="AZ64" s="150"/>
      <c r="BA64" s="150"/>
      <c r="BB64" s="150"/>
      <c r="BC64" s="150"/>
      <c r="BD64" s="150"/>
      <c r="BE64" s="150" t="s">
        <v>121</v>
      </c>
      <c r="BF64" s="150"/>
      <c r="BG64" s="150"/>
      <c r="BH64" s="150"/>
      <c r="BI64" s="150"/>
      <c r="BJ64" s="150"/>
      <c r="BK64" s="150"/>
      <c r="BL64" s="150"/>
      <c r="CA64" s="1" t="s">
        <v>127</v>
      </c>
    </row>
    <row r="65" spans="1:79" s="33" customFormat="1" ht="12.75" customHeight="1">
      <c r="A65" s="115">
        <v>0</v>
      </c>
      <c r="B65" s="115"/>
      <c r="C65" s="115"/>
      <c r="D65" s="115"/>
      <c r="E65" s="115"/>
      <c r="F65" s="115"/>
      <c r="G65" s="123" t="s">
        <v>128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126"/>
      <c r="AA65" s="126"/>
      <c r="AB65" s="126"/>
      <c r="AC65" s="126"/>
      <c r="AD65" s="126"/>
      <c r="AE65" s="127"/>
      <c r="AF65" s="127"/>
      <c r="AG65" s="127"/>
      <c r="AH65" s="127"/>
      <c r="AI65" s="127"/>
      <c r="AJ65" s="127"/>
      <c r="AK65" s="127"/>
      <c r="AL65" s="127"/>
      <c r="AM65" s="127"/>
      <c r="AN65" s="120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>
        <f aca="true" t="shared" si="0" ref="BE65:BE78">AO65+AW65</f>
        <v>0</v>
      </c>
      <c r="BF65" s="119"/>
      <c r="BG65" s="119"/>
      <c r="BH65" s="119"/>
      <c r="BI65" s="119"/>
      <c r="BJ65" s="119"/>
      <c r="BK65" s="119"/>
      <c r="BL65" s="119"/>
      <c r="CA65" s="33" t="s">
        <v>61</v>
      </c>
    </row>
    <row r="66" spans="1:64" ht="12.75" customHeight="1">
      <c r="A66" s="100">
        <v>1</v>
      </c>
      <c r="B66" s="100"/>
      <c r="C66" s="100"/>
      <c r="D66" s="100"/>
      <c r="E66" s="100"/>
      <c r="F66" s="100"/>
      <c r="G66" s="101" t="s">
        <v>330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28" t="s">
        <v>64</v>
      </c>
      <c r="AA66" s="128"/>
      <c r="AB66" s="128"/>
      <c r="AC66" s="128"/>
      <c r="AD66" s="128"/>
      <c r="AE66" s="158" t="s">
        <v>65</v>
      </c>
      <c r="AF66" s="158"/>
      <c r="AG66" s="158"/>
      <c r="AH66" s="158"/>
      <c r="AI66" s="158"/>
      <c r="AJ66" s="158"/>
      <c r="AK66" s="158"/>
      <c r="AL66" s="158"/>
      <c r="AM66" s="158"/>
      <c r="AN66" s="159"/>
      <c r="AO66" s="114">
        <v>0</v>
      </c>
      <c r="AP66" s="114"/>
      <c r="AQ66" s="114"/>
      <c r="AR66" s="114"/>
      <c r="AS66" s="114"/>
      <c r="AT66" s="114"/>
      <c r="AU66" s="114"/>
      <c r="AV66" s="114"/>
      <c r="AW66" s="114">
        <v>1949576</v>
      </c>
      <c r="AX66" s="114"/>
      <c r="AY66" s="114"/>
      <c r="AZ66" s="114"/>
      <c r="BA66" s="114"/>
      <c r="BB66" s="114"/>
      <c r="BC66" s="114"/>
      <c r="BD66" s="114"/>
      <c r="BE66" s="114">
        <f t="shared" si="0"/>
        <v>1949576</v>
      </c>
      <c r="BF66" s="114"/>
      <c r="BG66" s="114"/>
      <c r="BH66" s="114"/>
      <c r="BI66" s="114"/>
      <c r="BJ66" s="114"/>
      <c r="BK66" s="114"/>
      <c r="BL66" s="114"/>
    </row>
    <row r="67" spans="1:64" ht="12.75" customHeight="1">
      <c r="A67" s="100">
        <v>2</v>
      </c>
      <c r="B67" s="100"/>
      <c r="C67" s="100"/>
      <c r="D67" s="100"/>
      <c r="E67" s="100"/>
      <c r="F67" s="100"/>
      <c r="G67" s="101" t="s">
        <v>331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128" t="s">
        <v>64</v>
      </c>
      <c r="AA67" s="128"/>
      <c r="AB67" s="128"/>
      <c r="AC67" s="128"/>
      <c r="AD67" s="128"/>
      <c r="AE67" s="158" t="s">
        <v>65</v>
      </c>
      <c r="AF67" s="158"/>
      <c r="AG67" s="158"/>
      <c r="AH67" s="158"/>
      <c r="AI67" s="158"/>
      <c r="AJ67" s="158"/>
      <c r="AK67" s="158"/>
      <c r="AL67" s="158"/>
      <c r="AM67" s="158"/>
      <c r="AN67" s="159"/>
      <c r="AO67" s="114">
        <v>0</v>
      </c>
      <c r="AP67" s="114"/>
      <c r="AQ67" s="114"/>
      <c r="AR67" s="114"/>
      <c r="AS67" s="114"/>
      <c r="AT67" s="114"/>
      <c r="AU67" s="114"/>
      <c r="AV67" s="114"/>
      <c r="AW67" s="114">
        <v>4383549</v>
      </c>
      <c r="AX67" s="114"/>
      <c r="AY67" s="114"/>
      <c r="AZ67" s="114"/>
      <c r="BA67" s="114"/>
      <c r="BB67" s="114"/>
      <c r="BC67" s="114"/>
      <c r="BD67" s="114"/>
      <c r="BE67" s="114">
        <f t="shared" si="0"/>
        <v>4383549</v>
      </c>
      <c r="BF67" s="114"/>
      <c r="BG67" s="114"/>
      <c r="BH67" s="114"/>
      <c r="BI67" s="114"/>
      <c r="BJ67" s="114"/>
      <c r="BK67" s="114"/>
      <c r="BL67" s="114"/>
    </row>
    <row r="68" spans="1:64" ht="25.5" customHeight="1">
      <c r="A68" s="100">
        <v>3</v>
      </c>
      <c r="B68" s="100"/>
      <c r="C68" s="100"/>
      <c r="D68" s="100"/>
      <c r="E68" s="100"/>
      <c r="F68" s="100"/>
      <c r="G68" s="101" t="s">
        <v>332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28" t="s">
        <v>64</v>
      </c>
      <c r="AA68" s="128"/>
      <c r="AB68" s="128"/>
      <c r="AC68" s="128"/>
      <c r="AD68" s="128"/>
      <c r="AE68" s="158" t="s">
        <v>65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114">
        <v>0</v>
      </c>
      <c r="AP68" s="114"/>
      <c r="AQ68" s="114"/>
      <c r="AR68" s="114"/>
      <c r="AS68" s="114"/>
      <c r="AT68" s="114"/>
      <c r="AU68" s="114"/>
      <c r="AV68" s="114"/>
      <c r="AW68" s="114">
        <v>1919369</v>
      </c>
      <c r="AX68" s="114"/>
      <c r="AY68" s="114"/>
      <c r="AZ68" s="114"/>
      <c r="BA68" s="114"/>
      <c r="BB68" s="114"/>
      <c r="BC68" s="114"/>
      <c r="BD68" s="114"/>
      <c r="BE68" s="114">
        <f t="shared" si="0"/>
        <v>1919369</v>
      </c>
      <c r="BF68" s="114"/>
      <c r="BG68" s="114"/>
      <c r="BH68" s="114"/>
      <c r="BI68" s="114"/>
      <c r="BJ68" s="114"/>
      <c r="BK68" s="114"/>
      <c r="BL68" s="114"/>
    </row>
    <row r="69" spans="1:64" s="33" customFormat="1" ht="12.75" customHeight="1">
      <c r="A69" s="115">
        <v>0</v>
      </c>
      <c r="B69" s="115"/>
      <c r="C69" s="115"/>
      <c r="D69" s="115"/>
      <c r="E69" s="115"/>
      <c r="F69" s="115"/>
      <c r="G69" s="133" t="s">
        <v>73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126"/>
      <c r="AA69" s="126"/>
      <c r="AB69" s="126"/>
      <c r="AC69" s="126"/>
      <c r="AD69" s="126"/>
      <c r="AE69" s="127"/>
      <c r="AF69" s="127"/>
      <c r="AG69" s="127"/>
      <c r="AH69" s="127"/>
      <c r="AI69" s="127"/>
      <c r="AJ69" s="127"/>
      <c r="AK69" s="127"/>
      <c r="AL69" s="127"/>
      <c r="AM69" s="127"/>
      <c r="AN69" s="120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>
        <f t="shared" si="0"/>
        <v>0</v>
      </c>
      <c r="BF69" s="119"/>
      <c r="BG69" s="119"/>
      <c r="BH69" s="119"/>
      <c r="BI69" s="119"/>
      <c r="BJ69" s="119"/>
      <c r="BK69" s="119"/>
      <c r="BL69" s="119"/>
    </row>
    <row r="70" spans="1:64" ht="25.5" customHeight="1">
      <c r="A70" s="100">
        <v>1</v>
      </c>
      <c r="B70" s="100"/>
      <c r="C70" s="100"/>
      <c r="D70" s="100"/>
      <c r="E70" s="100"/>
      <c r="F70" s="100"/>
      <c r="G70" s="101" t="s">
        <v>333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28" t="s">
        <v>334</v>
      </c>
      <c r="AA70" s="128"/>
      <c r="AB70" s="128"/>
      <c r="AC70" s="128"/>
      <c r="AD70" s="128"/>
      <c r="AE70" s="158" t="s">
        <v>80</v>
      </c>
      <c r="AF70" s="158"/>
      <c r="AG70" s="158"/>
      <c r="AH70" s="158"/>
      <c r="AI70" s="158"/>
      <c r="AJ70" s="158"/>
      <c r="AK70" s="158"/>
      <c r="AL70" s="158"/>
      <c r="AM70" s="158"/>
      <c r="AN70" s="159"/>
      <c r="AO70" s="114">
        <v>0</v>
      </c>
      <c r="AP70" s="114"/>
      <c r="AQ70" s="114"/>
      <c r="AR70" s="114"/>
      <c r="AS70" s="114"/>
      <c r="AT70" s="114"/>
      <c r="AU70" s="114"/>
      <c r="AV70" s="114"/>
      <c r="AW70" s="114">
        <v>112</v>
      </c>
      <c r="AX70" s="114"/>
      <c r="AY70" s="114"/>
      <c r="AZ70" s="114"/>
      <c r="BA70" s="114"/>
      <c r="BB70" s="114"/>
      <c r="BC70" s="114"/>
      <c r="BD70" s="114"/>
      <c r="BE70" s="114">
        <f t="shared" si="0"/>
        <v>112</v>
      </c>
      <c r="BF70" s="114"/>
      <c r="BG70" s="114"/>
      <c r="BH70" s="114"/>
      <c r="BI70" s="114"/>
      <c r="BJ70" s="114"/>
      <c r="BK70" s="114"/>
      <c r="BL70" s="114"/>
    </row>
    <row r="71" spans="1:64" ht="12.75" customHeight="1">
      <c r="A71" s="100">
        <v>2</v>
      </c>
      <c r="B71" s="100"/>
      <c r="C71" s="100"/>
      <c r="D71" s="100"/>
      <c r="E71" s="100"/>
      <c r="F71" s="100"/>
      <c r="G71" s="101" t="s">
        <v>335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28" t="s">
        <v>75</v>
      </c>
      <c r="AA71" s="128"/>
      <c r="AB71" s="128"/>
      <c r="AC71" s="128"/>
      <c r="AD71" s="128"/>
      <c r="AE71" s="158" t="s">
        <v>85</v>
      </c>
      <c r="AF71" s="158"/>
      <c r="AG71" s="158"/>
      <c r="AH71" s="158"/>
      <c r="AI71" s="158"/>
      <c r="AJ71" s="158"/>
      <c r="AK71" s="158"/>
      <c r="AL71" s="158"/>
      <c r="AM71" s="158"/>
      <c r="AN71" s="159"/>
      <c r="AO71" s="114">
        <v>0</v>
      </c>
      <c r="AP71" s="114"/>
      <c r="AQ71" s="114"/>
      <c r="AR71" s="114"/>
      <c r="AS71" s="114"/>
      <c r="AT71" s="114"/>
      <c r="AU71" s="114"/>
      <c r="AV71" s="114"/>
      <c r="AW71" s="114">
        <v>12</v>
      </c>
      <c r="AX71" s="114"/>
      <c r="AY71" s="114"/>
      <c r="AZ71" s="114"/>
      <c r="BA71" s="114"/>
      <c r="BB71" s="114"/>
      <c r="BC71" s="114"/>
      <c r="BD71" s="114"/>
      <c r="BE71" s="114">
        <f t="shared" si="0"/>
        <v>12</v>
      </c>
      <c r="BF71" s="114"/>
      <c r="BG71" s="114"/>
      <c r="BH71" s="114"/>
      <c r="BI71" s="114"/>
      <c r="BJ71" s="114"/>
      <c r="BK71" s="114"/>
      <c r="BL71" s="114"/>
    </row>
    <row r="72" spans="1:64" ht="12.75" customHeight="1">
      <c r="A72" s="100">
        <v>3</v>
      </c>
      <c r="B72" s="100"/>
      <c r="C72" s="100"/>
      <c r="D72" s="100"/>
      <c r="E72" s="100"/>
      <c r="F72" s="100"/>
      <c r="G72" s="101" t="s">
        <v>336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128" t="s">
        <v>284</v>
      </c>
      <c r="AA72" s="128"/>
      <c r="AB72" s="128"/>
      <c r="AC72" s="128"/>
      <c r="AD72" s="128"/>
      <c r="AE72" s="158" t="s">
        <v>85</v>
      </c>
      <c r="AF72" s="158"/>
      <c r="AG72" s="158"/>
      <c r="AH72" s="158"/>
      <c r="AI72" s="158"/>
      <c r="AJ72" s="158"/>
      <c r="AK72" s="158"/>
      <c r="AL72" s="158"/>
      <c r="AM72" s="158"/>
      <c r="AN72" s="159"/>
      <c r="AO72" s="114">
        <v>0</v>
      </c>
      <c r="AP72" s="114"/>
      <c r="AQ72" s="114"/>
      <c r="AR72" s="114"/>
      <c r="AS72" s="114"/>
      <c r="AT72" s="114"/>
      <c r="AU72" s="114"/>
      <c r="AV72" s="114"/>
      <c r="AW72" s="114">
        <v>9954</v>
      </c>
      <c r="AX72" s="114"/>
      <c r="AY72" s="114"/>
      <c r="AZ72" s="114"/>
      <c r="BA72" s="114"/>
      <c r="BB72" s="114"/>
      <c r="BC72" s="114"/>
      <c r="BD72" s="114"/>
      <c r="BE72" s="114">
        <f t="shared" si="0"/>
        <v>9954</v>
      </c>
      <c r="BF72" s="114"/>
      <c r="BG72" s="114"/>
      <c r="BH72" s="114"/>
      <c r="BI72" s="114"/>
      <c r="BJ72" s="114"/>
      <c r="BK72" s="114"/>
      <c r="BL72" s="114"/>
    </row>
    <row r="73" spans="1:64" s="33" customFormat="1" ht="12.75" customHeight="1">
      <c r="A73" s="115">
        <v>0</v>
      </c>
      <c r="B73" s="115"/>
      <c r="C73" s="115"/>
      <c r="D73" s="115"/>
      <c r="E73" s="115"/>
      <c r="F73" s="115"/>
      <c r="G73" s="133" t="s">
        <v>83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126"/>
      <c r="AA73" s="126"/>
      <c r="AB73" s="126"/>
      <c r="AC73" s="126"/>
      <c r="AD73" s="126"/>
      <c r="AE73" s="127"/>
      <c r="AF73" s="127"/>
      <c r="AG73" s="127"/>
      <c r="AH73" s="127"/>
      <c r="AI73" s="127"/>
      <c r="AJ73" s="127"/>
      <c r="AK73" s="127"/>
      <c r="AL73" s="127"/>
      <c r="AM73" s="127"/>
      <c r="AN73" s="120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>
        <f t="shared" si="0"/>
        <v>0</v>
      </c>
      <c r="BF73" s="119"/>
      <c r="BG73" s="119"/>
      <c r="BH73" s="119"/>
      <c r="BI73" s="119"/>
      <c r="BJ73" s="119"/>
      <c r="BK73" s="119"/>
      <c r="BL73" s="119"/>
    </row>
    <row r="74" spans="1:64" ht="12.75" customHeight="1">
      <c r="A74" s="100">
        <v>1</v>
      </c>
      <c r="B74" s="100"/>
      <c r="C74" s="100"/>
      <c r="D74" s="100"/>
      <c r="E74" s="100"/>
      <c r="F74" s="100"/>
      <c r="G74" s="101" t="s">
        <v>337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128" t="s">
        <v>64</v>
      </c>
      <c r="AA74" s="128"/>
      <c r="AB74" s="128"/>
      <c r="AC74" s="128"/>
      <c r="AD74" s="128"/>
      <c r="AE74" s="158" t="s">
        <v>85</v>
      </c>
      <c r="AF74" s="158"/>
      <c r="AG74" s="158"/>
      <c r="AH74" s="158"/>
      <c r="AI74" s="158"/>
      <c r="AJ74" s="158"/>
      <c r="AK74" s="158"/>
      <c r="AL74" s="158"/>
      <c r="AM74" s="158"/>
      <c r="AN74" s="159"/>
      <c r="AO74" s="114">
        <v>0</v>
      </c>
      <c r="AP74" s="114"/>
      <c r="AQ74" s="114"/>
      <c r="AR74" s="114"/>
      <c r="AS74" s="114"/>
      <c r="AT74" s="114"/>
      <c r="AU74" s="114"/>
      <c r="AV74" s="114"/>
      <c r="AW74" s="114">
        <v>17407</v>
      </c>
      <c r="AX74" s="114"/>
      <c r="AY74" s="114"/>
      <c r="AZ74" s="114"/>
      <c r="BA74" s="114"/>
      <c r="BB74" s="114"/>
      <c r="BC74" s="114"/>
      <c r="BD74" s="114"/>
      <c r="BE74" s="114">
        <f t="shared" si="0"/>
        <v>17407</v>
      </c>
      <c r="BF74" s="114"/>
      <c r="BG74" s="114"/>
      <c r="BH74" s="114"/>
      <c r="BI74" s="114"/>
      <c r="BJ74" s="114"/>
      <c r="BK74" s="114"/>
      <c r="BL74" s="114"/>
    </row>
    <row r="75" spans="1:64" ht="12.75" customHeight="1">
      <c r="A75" s="100">
        <v>2</v>
      </c>
      <c r="B75" s="100"/>
      <c r="C75" s="100"/>
      <c r="D75" s="100"/>
      <c r="E75" s="100"/>
      <c r="F75" s="100"/>
      <c r="G75" s="101" t="s">
        <v>338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28" t="s">
        <v>64</v>
      </c>
      <c r="AA75" s="128"/>
      <c r="AB75" s="128"/>
      <c r="AC75" s="128"/>
      <c r="AD75" s="128"/>
      <c r="AE75" s="158" t="s">
        <v>85</v>
      </c>
      <c r="AF75" s="158"/>
      <c r="AG75" s="158"/>
      <c r="AH75" s="158"/>
      <c r="AI75" s="158"/>
      <c r="AJ75" s="158"/>
      <c r="AK75" s="158"/>
      <c r="AL75" s="158"/>
      <c r="AM75" s="158"/>
      <c r="AN75" s="159"/>
      <c r="AO75" s="114">
        <v>0</v>
      </c>
      <c r="AP75" s="114"/>
      <c r="AQ75" s="114"/>
      <c r="AR75" s="114"/>
      <c r="AS75" s="114"/>
      <c r="AT75" s="114"/>
      <c r="AU75" s="114"/>
      <c r="AV75" s="114"/>
      <c r="AW75" s="114">
        <v>365296</v>
      </c>
      <c r="AX75" s="114"/>
      <c r="AY75" s="114"/>
      <c r="AZ75" s="114"/>
      <c r="BA75" s="114"/>
      <c r="BB75" s="114"/>
      <c r="BC75" s="114"/>
      <c r="BD75" s="114"/>
      <c r="BE75" s="114">
        <f t="shared" si="0"/>
        <v>365296</v>
      </c>
      <c r="BF75" s="114"/>
      <c r="BG75" s="114"/>
      <c r="BH75" s="114"/>
      <c r="BI75" s="114"/>
      <c r="BJ75" s="114"/>
      <c r="BK75" s="114"/>
      <c r="BL75" s="114"/>
    </row>
    <row r="76" spans="1:64" ht="12.75" customHeight="1">
      <c r="A76" s="100">
        <v>3</v>
      </c>
      <c r="B76" s="100"/>
      <c r="C76" s="100"/>
      <c r="D76" s="100"/>
      <c r="E76" s="100"/>
      <c r="F76" s="100"/>
      <c r="G76" s="101" t="s">
        <v>339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128" t="s">
        <v>64</v>
      </c>
      <c r="AA76" s="128"/>
      <c r="AB76" s="128"/>
      <c r="AC76" s="128"/>
      <c r="AD76" s="128"/>
      <c r="AE76" s="158" t="s">
        <v>85</v>
      </c>
      <c r="AF76" s="158"/>
      <c r="AG76" s="158"/>
      <c r="AH76" s="158"/>
      <c r="AI76" s="158"/>
      <c r="AJ76" s="158"/>
      <c r="AK76" s="158"/>
      <c r="AL76" s="158"/>
      <c r="AM76" s="158"/>
      <c r="AN76" s="159"/>
      <c r="AO76" s="114">
        <v>0</v>
      </c>
      <c r="AP76" s="114"/>
      <c r="AQ76" s="114"/>
      <c r="AR76" s="114"/>
      <c r="AS76" s="114"/>
      <c r="AT76" s="114"/>
      <c r="AU76" s="114"/>
      <c r="AV76" s="114"/>
      <c r="AW76" s="114">
        <v>193</v>
      </c>
      <c r="AX76" s="114"/>
      <c r="AY76" s="114"/>
      <c r="AZ76" s="114"/>
      <c r="BA76" s="114"/>
      <c r="BB76" s="114"/>
      <c r="BC76" s="114"/>
      <c r="BD76" s="114"/>
      <c r="BE76" s="114">
        <f t="shared" si="0"/>
        <v>193</v>
      </c>
      <c r="BF76" s="114"/>
      <c r="BG76" s="114"/>
      <c r="BH76" s="114"/>
      <c r="BI76" s="114"/>
      <c r="BJ76" s="114"/>
      <c r="BK76" s="114"/>
      <c r="BL76" s="114"/>
    </row>
    <row r="77" spans="1:64" s="33" customFormat="1" ht="12.75" customHeight="1">
      <c r="A77" s="115">
        <v>0</v>
      </c>
      <c r="B77" s="115"/>
      <c r="C77" s="115"/>
      <c r="D77" s="115"/>
      <c r="E77" s="115"/>
      <c r="F77" s="115"/>
      <c r="G77" s="133" t="s">
        <v>88</v>
      </c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126"/>
      <c r="AA77" s="126"/>
      <c r="AB77" s="126"/>
      <c r="AC77" s="126"/>
      <c r="AD77" s="126"/>
      <c r="AE77" s="127"/>
      <c r="AF77" s="127"/>
      <c r="AG77" s="127"/>
      <c r="AH77" s="127"/>
      <c r="AI77" s="127"/>
      <c r="AJ77" s="127"/>
      <c r="AK77" s="127"/>
      <c r="AL77" s="127"/>
      <c r="AM77" s="127"/>
      <c r="AN77" s="120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>
        <f t="shared" si="0"/>
        <v>0</v>
      </c>
      <c r="BF77" s="119"/>
      <c r="BG77" s="119"/>
      <c r="BH77" s="119"/>
      <c r="BI77" s="119"/>
      <c r="BJ77" s="119"/>
      <c r="BK77" s="119"/>
      <c r="BL77" s="119"/>
    </row>
    <row r="78" spans="1:64" ht="25.5" customHeight="1">
      <c r="A78" s="100">
        <v>1</v>
      </c>
      <c r="B78" s="100"/>
      <c r="C78" s="100"/>
      <c r="D78" s="100"/>
      <c r="E78" s="100"/>
      <c r="F78" s="100"/>
      <c r="G78" s="101" t="s">
        <v>340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128" t="s">
        <v>90</v>
      </c>
      <c r="AA78" s="128"/>
      <c r="AB78" s="128"/>
      <c r="AC78" s="128"/>
      <c r="AD78" s="128"/>
      <c r="AE78" s="158" t="s">
        <v>85</v>
      </c>
      <c r="AF78" s="158"/>
      <c r="AG78" s="158"/>
      <c r="AH78" s="158"/>
      <c r="AI78" s="158"/>
      <c r="AJ78" s="158"/>
      <c r="AK78" s="158"/>
      <c r="AL78" s="158"/>
      <c r="AM78" s="158"/>
      <c r="AN78" s="159"/>
      <c r="AO78" s="114">
        <v>0</v>
      </c>
      <c r="AP78" s="114"/>
      <c r="AQ78" s="114"/>
      <c r="AR78" s="114"/>
      <c r="AS78" s="114"/>
      <c r="AT78" s="114"/>
      <c r="AU78" s="114"/>
      <c r="AV78" s="114"/>
      <c r="AW78" s="114">
        <v>100</v>
      </c>
      <c r="AX78" s="114"/>
      <c r="AY78" s="114"/>
      <c r="AZ78" s="114"/>
      <c r="BA78" s="114"/>
      <c r="BB78" s="114"/>
      <c r="BC78" s="114"/>
      <c r="BD78" s="114"/>
      <c r="BE78" s="114">
        <f t="shared" si="0"/>
        <v>100</v>
      </c>
      <c r="BF78" s="114"/>
      <c r="BG78" s="114"/>
      <c r="BH78" s="114"/>
      <c r="BI78" s="114"/>
      <c r="BJ78" s="114"/>
      <c r="BK78" s="114"/>
      <c r="BL78" s="114"/>
    </row>
    <row r="79" spans="41:64" ht="12.75"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1" spans="1:59" ht="15">
      <c r="A81" s="136" t="s">
        <v>94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35"/>
      <c r="AO81" s="84" t="s">
        <v>95</v>
      </c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23:59" ht="12.75">
      <c r="W82" s="138" t="s">
        <v>96</v>
      </c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O82" s="138" t="s">
        <v>97</v>
      </c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</row>
    <row r="83" spans="1:6" ht="15.75">
      <c r="A83" s="139" t="s">
        <v>98</v>
      </c>
      <c r="B83" s="139"/>
      <c r="C83" s="139"/>
      <c r="D83" s="139"/>
      <c r="E83" s="139"/>
      <c r="F83" s="139"/>
    </row>
    <row r="84" spans="1:45" ht="15">
      <c r="A84" s="75" t="s">
        <v>99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</row>
    <row r="85" spans="1:45" ht="12.75">
      <c r="A85" s="141" t="s">
        <v>100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</row>
    <row r="86" spans="1: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59" ht="15">
      <c r="A87" s="136" t="s">
        <v>101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35"/>
      <c r="AO87" s="84" t="s">
        <v>102</v>
      </c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</row>
    <row r="88" spans="23:59" ht="12.75">
      <c r="W88" s="138" t="s">
        <v>96</v>
      </c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O88" s="138" t="s">
        <v>97</v>
      </c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</row>
    <row r="89" spans="1:8" ht="12.75">
      <c r="A89" s="140"/>
      <c r="B89" s="140"/>
      <c r="C89" s="140"/>
      <c r="D89" s="140"/>
      <c r="E89" s="140"/>
      <c r="F89" s="140"/>
      <c r="G89" s="140"/>
      <c r="H89" s="140"/>
    </row>
    <row r="90" spans="1:17" ht="12.75">
      <c r="A90" s="138" t="s">
        <v>103</v>
      </c>
      <c r="B90" s="138"/>
      <c r="C90" s="138"/>
      <c r="D90" s="138"/>
      <c r="E90" s="138"/>
      <c r="F90" s="138"/>
      <c r="G90" s="138"/>
      <c r="H90" s="138"/>
      <c r="I90" s="36"/>
      <c r="J90" s="36"/>
      <c r="K90" s="36"/>
      <c r="L90" s="36"/>
      <c r="M90" s="36"/>
      <c r="N90" s="36"/>
      <c r="O90" s="36"/>
      <c r="P90" s="36"/>
      <c r="Q90" s="36"/>
    </row>
    <row r="91" ht="12.75">
      <c r="A91" s="37" t="s">
        <v>104</v>
      </c>
    </row>
  </sheetData>
  <sheetProtection/>
  <mergeCells count="251">
    <mergeCell ref="AO87:BG87"/>
    <mergeCell ref="W88:AM88"/>
    <mergeCell ref="AO88:BG88"/>
    <mergeCell ref="Z77:AD77"/>
    <mergeCell ref="AE77:AN77"/>
    <mergeCell ref="AO77:AV77"/>
    <mergeCell ref="AW77:BD77"/>
    <mergeCell ref="A89:H89"/>
    <mergeCell ref="A90:H90"/>
    <mergeCell ref="A84:AS84"/>
    <mergeCell ref="A85:AS85"/>
    <mergeCell ref="A87:V87"/>
    <mergeCell ref="W87:AM87"/>
    <mergeCell ref="W82:AM82"/>
    <mergeCell ref="AO82:BG82"/>
    <mergeCell ref="A83:F83"/>
    <mergeCell ref="BE77:BL77"/>
    <mergeCell ref="A78:F78"/>
    <mergeCell ref="G78:Y78"/>
    <mergeCell ref="Z78:AD78"/>
    <mergeCell ref="AE78:AN78"/>
    <mergeCell ref="AO78:AV78"/>
    <mergeCell ref="AW78:BD78"/>
    <mergeCell ref="Z75:AD75"/>
    <mergeCell ref="AE75:AN75"/>
    <mergeCell ref="AO75:AV75"/>
    <mergeCell ref="AW75:BD75"/>
    <mergeCell ref="A81:V81"/>
    <mergeCell ref="W81:AM81"/>
    <mergeCell ref="AO81:BG81"/>
    <mergeCell ref="BE78:BL78"/>
    <mergeCell ref="A77:F77"/>
    <mergeCell ref="G77:Y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priority="30" dxfId="224" operator="equal" stopIfTrue="1">
      <formula>$G64</formula>
    </cfRule>
  </conditionalFormatting>
  <conditionalFormatting sqref="D49">
    <cfRule type="cellIs" priority="29" dxfId="224" operator="equal" stopIfTrue="1">
      <formula>$D48</formula>
    </cfRule>
  </conditionalFormatting>
  <conditionalFormatting sqref="A65:F65">
    <cfRule type="cellIs" priority="28" dxfId="224" operator="equal" stopIfTrue="1">
      <formula>0</formula>
    </cfRule>
  </conditionalFormatting>
  <conditionalFormatting sqref="D50">
    <cfRule type="cellIs" priority="27" dxfId="224" operator="equal" stopIfTrue="1">
      <formula>$D49</formula>
    </cfRule>
  </conditionalFormatting>
  <conditionalFormatting sqref="G66">
    <cfRule type="cellIs" priority="26" dxfId="224" operator="equal" stopIfTrue="1">
      <formula>$G65</formula>
    </cfRule>
  </conditionalFormatting>
  <conditionalFormatting sqref="A66:F66">
    <cfRule type="cellIs" priority="25" dxfId="224" operator="equal" stopIfTrue="1">
      <formula>0</formula>
    </cfRule>
  </conditionalFormatting>
  <conditionalFormatting sqref="G67">
    <cfRule type="cellIs" priority="24" dxfId="224" operator="equal" stopIfTrue="1">
      <formula>$G66</formula>
    </cfRule>
  </conditionalFormatting>
  <conditionalFormatting sqref="A67:F67">
    <cfRule type="cellIs" priority="23" dxfId="224" operator="equal" stopIfTrue="1">
      <formula>0</formula>
    </cfRule>
  </conditionalFormatting>
  <conditionalFormatting sqref="G68">
    <cfRule type="cellIs" priority="22" dxfId="224" operator="equal" stopIfTrue="1">
      <formula>$G67</formula>
    </cfRule>
  </conditionalFormatting>
  <conditionalFormatting sqref="A68:F68">
    <cfRule type="cellIs" priority="21" dxfId="224" operator="equal" stopIfTrue="1">
      <formula>0</formula>
    </cfRule>
  </conditionalFormatting>
  <conditionalFormatting sqref="G69">
    <cfRule type="cellIs" priority="20" dxfId="224" operator="equal" stopIfTrue="1">
      <formula>$G68</formula>
    </cfRule>
  </conditionalFormatting>
  <conditionalFormatting sqref="A69:F69">
    <cfRule type="cellIs" priority="19" dxfId="224" operator="equal" stopIfTrue="1">
      <formula>0</formula>
    </cfRule>
  </conditionalFormatting>
  <conditionalFormatting sqref="G70">
    <cfRule type="cellIs" priority="18" dxfId="224" operator="equal" stopIfTrue="1">
      <formula>$G69</formula>
    </cfRule>
  </conditionalFormatting>
  <conditionalFormatting sqref="A70:F70">
    <cfRule type="cellIs" priority="17" dxfId="224" operator="equal" stopIfTrue="1">
      <formula>0</formula>
    </cfRule>
  </conditionalFormatting>
  <conditionalFormatting sqref="G71">
    <cfRule type="cellIs" priority="16" dxfId="224" operator="equal" stopIfTrue="1">
      <formula>$G70</formula>
    </cfRule>
  </conditionalFormatting>
  <conditionalFormatting sqref="A71:F71">
    <cfRule type="cellIs" priority="15" dxfId="224" operator="equal" stopIfTrue="1">
      <formula>0</formula>
    </cfRule>
  </conditionalFormatting>
  <conditionalFormatting sqref="G72">
    <cfRule type="cellIs" priority="14" dxfId="224" operator="equal" stopIfTrue="1">
      <formula>$G71</formula>
    </cfRule>
  </conditionalFormatting>
  <conditionalFormatting sqref="A72:F72">
    <cfRule type="cellIs" priority="13" dxfId="224" operator="equal" stopIfTrue="1">
      <formula>0</formula>
    </cfRule>
  </conditionalFormatting>
  <conditionalFormatting sqref="G73">
    <cfRule type="cellIs" priority="12" dxfId="224" operator="equal" stopIfTrue="1">
      <formula>$G72</formula>
    </cfRule>
  </conditionalFormatting>
  <conditionalFormatting sqref="A73:F73">
    <cfRule type="cellIs" priority="11" dxfId="224" operator="equal" stopIfTrue="1">
      <formula>0</formula>
    </cfRule>
  </conditionalFormatting>
  <conditionalFormatting sqref="G74">
    <cfRule type="cellIs" priority="10" dxfId="224" operator="equal" stopIfTrue="1">
      <formula>$G73</formula>
    </cfRule>
  </conditionalFormatting>
  <conditionalFormatting sqref="A74:F74">
    <cfRule type="cellIs" priority="9" dxfId="224" operator="equal" stopIfTrue="1">
      <formula>0</formula>
    </cfRule>
  </conditionalFormatting>
  <conditionalFormatting sqref="G75">
    <cfRule type="cellIs" priority="8" dxfId="224" operator="equal" stopIfTrue="1">
      <formula>$G74</formula>
    </cfRule>
  </conditionalFormatting>
  <conditionalFormatting sqref="A75:F75">
    <cfRule type="cellIs" priority="7" dxfId="224" operator="equal" stopIfTrue="1">
      <formula>0</formula>
    </cfRule>
  </conditionalFormatting>
  <conditionalFormatting sqref="G76">
    <cfRule type="cellIs" priority="6" dxfId="224" operator="equal" stopIfTrue="1">
      <formula>$G75</formula>
    </cfRule>
  </conditionalFormatting>
  <conditionalFormatting sqref="A76:F76">
    <cfRule type="cellIs" priority="5" dxfId="224" operator="equal" stopIfTrue="1">
      <formula>0</formula>
    </cfRule>
  </conditionalFormatting>
  <conditionalFormatting sqref="G77">
    <cfRule type="cellIs" priority="4" dxfId="224" operator="equal" stopIfTrue="1">
      <formula>$G76</formula>
    </cfRule>
  </conditionalFormatting>
  <conditionalFormatting sqref="A77:F77">
    <cfRule type="cellIs" priority="3" dxfId="224" operator="equal" stopIfTrue="1">
      <formula>0</formula>
    </cfRule>
  </conditionalFormatting>
  <conditionalFormatting sqref="G78">
    <cfRule type="cellIs" priority="2" dxfId="224" operator="equal" stopIfTrue="1">
      <formula>$G77</formula>
    </cfRule>
  </conditionalFormatting>
  <conditionalFormatting sqref="A78:F78">
    <cfRule type="cellIs" priority="1" dxfId="224" operator="equal" stopIfTrue="1">
      <formula>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31.5" customHeight="1">
      <c r="AO4" s="76" t="s">
        <v>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84" t="s">
        <v>4</v>
      </c>
      <c r="AP7" s="84"/>
      <c r="AQ7" s="84"/>
      <c r="AR7" s="84"/>
      <c r="AS7" s="84"/>
      <c r="AT7" s="84"/>
      <c r="AU7" s="84"/>
      <c r="AV7" s="1" t="s">
        <v>5</v>
      </c>
      <c r="AW7" s="84" t="s">
        <v>4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361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20.25" customHeight="1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tr">
        <f>N13</f>
        <v>Виконавчий комітет Лиманської місьї ради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14.25" customHeight="1">
      <c r="A19" s="5" t="s">
        <v>17</v>
      </c>
      <c r="B19" s="81" t="s">
        <v>362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363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364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365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100695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98000+2695</f>
        <v>100695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7.5" customHeight="1">
      <c r="A26" s="90" t="s">
        <v>366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12.75" customHeight="1">
      <c r="A32" s="100">
        <v>1</v>
      </c>
      <c r="B32" s="100"/>
      <c r="C32" s="100"/>
      <c r="D32" s="100"/>
      <c r="E32" s="100"/>
      <c r="F32" s="100"/>
      <c r="G32" s="101" t="s">
        <v>367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5.75" customHeight="1">
      <c r="A35" s="90" t="s">
        <v>368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369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 customHeight="1">
      <c r="A42" s="100">
        <v>2</v>
      </c>
      <c r="B42" s="100"/>
      <c r="C42" s="100"/>
      <c r="D42" s="100"/>
      <c r="E42" s="100"/>
      <c r="F42" s="100"/>
      <c r="G42" s="101" t="s">
        <v>370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64" ht="12.75" customHeight="1">
      <c r="A43" s="100">
        <v>2</v>
      </c>
      <c r="B43" s="100"/>
      <c r="C43" s="100"/>
      <c r="D43" s="100"/>
      <c r="E43" s="100"/>
      <c r="F43" s="100"/>
      <c r="G43" s="101" t="s">
        <v>371</v>
      </c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</row>
    <row r="44" spans="1:64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</row>
    <row r="45" spans="1:64" ht="15.75" customHeight="1">
      <c r="A45" s="91" t="s">
        <v>45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</row>
    <row r="46" spans="1:64" ht="15" customHeight="1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27"/>
      <c r="BB46" s="27"/>
      <c r="BC46" s="27"/>
      <c r="BD46" s="27"/>
      <c r="BE46" s="27"/>
      <c r="BF46" s="27"/>
      <c r="BG46" s="27"/>
      <c r="BH46" s="27"/>
      <c r="BI46" s="28"/>
      <c r="BJ46" s="28"/>
      <c r="BK46" s="28"/>
      <c r="BL46" s="28"/>
    </row>
    <row r="47" spans="1:60" ht="15.75" customHeight="1">
      <c r="A47" s="96" t="s">
        <v>35</v>
      </c>
      <c r="B47" s="96"/>
      <c r="C47" s="96"/>
      <c r="D47" s="105" t="s">
        <v>46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96" t="s">
        <v>47</v>
      </c>
      <c r="AD47" s="96"/>
      <c r="AE47" s="96"/>
      <c r="AF47" s="96"/>
      <c r="AG47" s="96"/>
      <c r="AH47" s="96"/>
      <c r="AI47" s="96"/>
      <c r="AJ47" s="96"/>
      <c r="AK47" s="96" t="s">
        <v>48</v>
      </c>
      <c r="AL47" s="96"/>
      <c r="AM47" s="96"/>
      <c r="AN47" s="96"/>
      <c r="AO47" s="96"/>
      <c r="AP47" s="96"/>
      <c r="AQ47" s="96"/>
      <c r="AR47" s="96"/>
      <c r="AS47" s="96" t="s">
        <v>49</v>
      </c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60" ht="28.5" customHeight="1">
      <c r="A48" s="96"/>
      <c r="B48" s="96"/>
      <c r="C48" s="96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29"/>
      <c r="BB48" s="29"/>
      <c r="BC48" s="29"/>
      <c r="BD48" s="29"/>
      <c r="BE48" s="29"/>
      <c r="BF48" s="29"/>
      <c r="BG48" s="29"/>
      <c r="BH48" s="29"/>
    </row>
    <row r="49" spans="1:60" ht="15.75">
      <c r="A49" s="96">
        <v>1</v>
      </c>
      <c r="B49" s="96"/>
      <c r="C49" s="96"/>
      <c r="D49" s="111">
        <v>2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96">
        <v>3</v>
      </c>
      <c r="AD49" s="96"/>
      <c r="AE49" s="96"/>
      <c r="AF49" s="96"/>
      <c r="AG49" s="96"/>
      <c r="AH49" s="96"/>
      <c r="AI49" s="96"/>
      <c r="AJ49" s="96"/>
      <c r="AK49" s="96">
        <v>4</v>
      </c>
      <c r="AL49" s="96"/>
      <c r="AM49" s="96"/>
      <c r="AN49" s="96"/>
      <c r="AO49" s="96"/>
      <c r="AP49" s="96"/>
      <c r="AQ49" s="96"/>
      <c r="AR49" s="96"/>
      <c r="AS49" s="96">
        <v>5</v>
      </c>
      <c r="AT49" s="96"/>
      <c r="AU49" s="96"/>
      <c r="AV49" s="96"/>
      <c r="AW49" s="96"/>
      <c r="AX49" s="96"/>
      <c r="AY49" s="96"/>
      <c r="AZ49" s="96"/>
      <c r="BA49" s="29"/>
      <c r="BB49" s="29"/>
      <c r="BC49" s="29"/>
      <c r="BD49" s="29"/>
      <c r="BE49" s="29"/>
      <c r="BF49" s="29"/>
      <c r="BG49" s="29"/>
      <c r="BH49" s="29"/>
    </row>
    <row r="50" spans="1:79" s="33" customFormat="1" ht="12.75" customHeight="1" hidden="1">
      <c r="A50" s="100" t="s">
        <v>115</v>
      </c>
      <c r="B50" s="100"/>
      <c r="C50" s="100"/>
      <c r="D50" s="147" t="s">
        <v>111</v>
      </c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9"/>
      <c r="AC50" s="150" t="s">
        <v>119</v>
      </c>
      <c r="AD50" s="150"/>
      <c r="AE50" s="150"/>
      <c r="AF50" s="150"/>
      <c r="AG50" s="150"/>
      <c r="AH50" s="150"/>
      <c r="AI50" s="150"/>
      <c r="AJ50" s="150"/>
      <c r="AK50" s="150" t="s">
        <v>120</v>
      </c>
      <c r="AL50" s="150"/>
      <c r="AM50" s="150"/>
      <c r="AN50" s="150"/>
      <c r="AO50" s="150"/>
      <c r="AP50" s="150"/>
      <c r="AQ50" s="150"/>
      <c r="AR50" s="150"/>
      <c r="AS50" s="128" t="s">
        <v>121</v>
      </c>
      <c r="AT50" s="150"/>
      <c r="AU50" s="150"/>
      <c r="AV50" s="150"/>
      <c r="AW50" s="150"/>
      <c r="AX50" s="150"/>
      <c r="AY50" s="150"/>
      <c r="AZ50" s="150"/>
      <c r="BA50" s="38"/>
      <c r="BB50" s="39"/>
      <c r="BC50" s="39"/>
      <c r="BD50" s="39"/>
      <c r="BE50" s="39"/>
      <c r="BF50" s="39"/>
      <c r="BG50" s="39"/>
      <c r="BH50" s="39"/>
      <c r="CA50" s="33" t="s">
        <v>122</v>
      </c>
    </row>
    <row r="51" spans="1:79" ht="25.5" customHeight="1">
      <c r="A51" s="100">
        <v>1</v>
      </c>
      <c r="B51" s="100"/>
      <c r="C51" s="100"/>
      <c r="D51" s="101" t="s">
        <v>372</v>
      </c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114">
        <v>49000</v>
      </c>
      <c r="AD51" s="114"/>
      <c r="AE51" s="114"/>
      <c r="AF51" s="114"/>
      <c r="AG51" s="114"/>
      <c r="AH51" s="114"/>
      <c r="AI51" s="114"/>
      <c r="AJ51" s="114"/>
      <c r="AK51" s="114">
        <v>0</v>
      </c>
      <c r="AL51" s="114"/>
      <c r="AM51" s="114"/>
      <c r="AN51" s="114"/>
      <c r="AO51" s="114"/>
      <c r="AP51" s="114"/>
      <c r="AQ51" s="114"/>
      <c r="AR51" s="114"/>
      <c r="AS51" s="114">
        <f>AC51+AK51</f>
        <v>49000</v>
      </c>
      <c r="AT51" s="114"/>
      <c r="AU51" s="114"/>
      <c r="AV51" s="114"/>
      <c r="AW51" s="114"/>
      <c r="AX51" s="114"/>
      <c r="AY51" s="114"/>
      <c r="AZ51" s="114"/>
      <c r="BA51" s="31"/>
      <c r="BB51" s="31"/>
      <c r="BC51" s="31"/>
      <c r="BD51" s="31"/>
      <c r="BE51" s="31"/>
      <c r="BF51" s="31"/>
      <c r="BG51" s="31"/>
      <c r="BH51" s="31"/>
      <c r="CA51" s="1" t="s">
        <v>51</v>
      </c>
    </row>
    <row r="52" spans="1:60" ht="12.75" customHeight="1">
      <c r="A52" s="100">
        <v>2</v>
      </c>
      <c r="B52" s="100"/>
      <c r="C52" s="100"/>
      <c r="D52" s="101" t="s">
        <v>373</v>
      </c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114">
        <v>49000</v>
      </c>
      <c r="AD52" s="114"/>
      <c r="AE52" s="114"/>
      <c r="AF52" s="114"/>
      <c r="AG52" s="114"/>
      <c r="AH52" s="114"/>
      <c r="AI52" s="114"/>
      <c r="AJ52" s="114"/>
      <c r="AK52" s="114">
        <v>0</v>
      </c>
      <c r="AL52" s="114"/>
      <c r="AM52" s="114"/>
      <c r="AN52" s="114"/>
      <c r="AO52" s="114"/>
      <c r="AP52" s="114"/>
      <c r="AQ52" s="114"/>
      <c r="AR52" s="114"/>
      <c r="AS52" s="114">
        <f>AC52+AK52</f>
        <v>49000</v>
      </c>
      <c r="AT52" s="114"/>
      <c r="AU52" s="114"/>
      <c r="AV52" s="114"/>
      <c r="AW52" s="114"/>
      <c r="AX52" s="114"/>
      <c r="AY52" s="114"/>
      <c r="AZ52" s="114"/>
      <c r="BA52" s="31"/>
      <c r="BB52" s="31"/>
      <c r="BC52" s="31"/>
      <c r="BD52" s="31"/>
      <c r="BE52" s="31"/>
      <c r="BF52" s="31"/>
      <c r="BG52" s="31"/>
      <c r="BH52" s="31"/>
    </row>
    <row r="53" spans="1:60" ht="38.25" customHeight="1">
      <c r="A53" s="100">
        <v>3</v>
      </c>
      <c r="B53" s="100"/>
      <c r="C53" s="100"/>
      <c r="D53" s="101" t="str">
        <f>G43</f>
        <v>Завдання3.Публікація  повідомлення про оприлюднення заяви та визначення обсягів стратегічної екологічної оцінки. Публікація повідомлення про оприлюднення проекту документа державного планування.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114">
        <v>2695</v>
      </c>
      <c r="AD53" s="114"/>
      <c r="AE53" s="114"/>
      <c r="AF53" s="114"/>
      <c r="AG53" s="114"/>
      <c r="AH53" s="114"/>
      <c r="AI53" s="114"/>
      <c r="AJ53" s="114"/>
      <c r="AK53" s="114">
        <v>0</v>
      </c>
      <c r="AL53" s="114"/>
      <c r="AM53" s="114"/>
      <c r="AN53" s="114"/>
      <c r="AO53" s="114"/>
      <c r="AP53" s="114"/>
      <c r="AQ53" s="114"/>
      <c r="AR53" s="114"/>
      <c r="AS53" s="114">
        <f>AC53+AK53</f>
        <v>2695</v>
      </c>
      <c r="AT53" s="114"/>
      <c r="AU53" s="114"/>
      <c r="AV53" s="114"/>
      <c r="AW53" s="114"/>
      <c r="AX53" s="114"/>
      <c r="AY53" s="114"/>
      <c r="AZ53" s="114"/>
      <c r="BA53" s="31"/>
      <c r="BB53" s="31"/>
      <c r="BC53" s="31"/>
      <c r="BD53" s="31"/>
      <c r="BE53" s="31"/>
      <c r="BF53" s="31"/>
      <c r="BG53" s="31"/>
      <c r="BH53" s="31"/>
    </row>
    <row r="54" spans="1:60" s="33" customFormat="1" ht="12.75">
      <c r="A54" s="115"/>
      <c r="B54" s="115"/>
      <c r="C54" s="115"/>
      <c r="D54" s="116" t="s">
        <v>52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8"/>
      <c r="AC54" s="119">
        <f>SUM(AC51:AJ53)</f>
        <v>100695</v>
      </c>
      <c r="AD54" s="119"/>
      <c r="AE54" s="119"/>
      <c r="AF54" s="119"/>
      <c r="AG54" s="119"/>
      <c r="AH54" s="119"/>
      <c r="AI54" s="119"/>
      <c r="AJ54" s="119"/>
      <c r="AK54" s="119">
        <v>0</v>
      </c>
      <c r="AL54" s="119"/>
      <c r="AM54" s="119"/>
      <c r="AN54" s="119"/>
      <c r="AO54" s="119"/>
      <c r="AP54" s="119"/>
      <c r="AQ54" s="119"/>
      <c r="AR54" s="119"/>
      <c r="AS54" s="119">
        <f>AC54+AK54</f>
        <v>100695</v>
      </c>
      <c r="AT54" s="119"/>
      <c r="AU54" s="119"/>
      <c r="AV54" s="119"/>
      <c r="AW54" s="119"/>
      <c r="AX54" s="119"/>
      <c r="AY54" s="119"/>
      <c r="AZ54" s="119"/>
      <c r="BA54" s="32"/>
      <c r="BB54" s="32"/>
      <c r="BC54" s="32"/>
      <c r="BD54" s="32"/>
      <c r="BE54" s="32"/>
      <c r="BF54" s="32"/>
      <c r="BG54" s="32"/>
      <c r="BH54" s="32"/>
    </row>
    <row r="56" spans="1:64" ht="15.75" customHeight="1">
      <c r="A56" s="74" t="s">
        <v>53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</row>
    <row r="57" spans="1:64" ht="15" customHeight="1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</row>
    <row r="58" spans="1:51" ht="15.75" customHeight="1">
      <c r="A58" s="96" t="s">
        <v>35</v>
      </c>
      <c r="B58" s="96"/>
      <c r="C58" s="96"/>
      <c r="D58" s="105" t="s">
        <v>54</v>
      </c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96" t="s">
        <v>47</v>
      </c>
      <c r="AC58" s="96"/>
      <c r="AD58" s="96"/>
      <c r="AE58" s="96"/>
      <c r="AF58" s="96"/>
      <c r="AG58" s="96"/>
      <c r="AH58" s="96"/>
      <c r="AI58" s="96"/>
      <c r="AJ58" s="96" t="s">
        <v>48</v>
      </c>
      <c r="AK58" s="96"/>
      <c r="AL58" s="96"/>
      <c r="AM58" s="96"/>
      <c r="AN58" s="96"/>
      <c r="AO58" s="96"/>
      <c r="AP58" s="96"/>
      <c r="AQ58" s="96"/>
      <c r="AR58" s="96" t="s">
        <v>49</v>
      </c>
      <c r="AS58" s="96"/>
      <c r="AT58" s="96"/>
      <c r="AU58" s="96"/>
      <c r="AV58" s="96"/>
      <c r="AW58" s="96"/>
      <c r="AX58" s="96"/>
      <c r="AY58" s="96"/>
    </row>
    <row r="59" spans="1:51" ht="28.5" customHeight="1">
      <c r="A59" s="96"/>
      <c r="B59" s="96"/>
      <c r="C59" s="96"/>
      <c r="D59" s="108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10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</row>
    <row r="60" spans="1:51" ht="15.75" customHeight="1">
      <c r="A60" s="96">
        <v>1</v>
      </c>
      <c r="B60" s="96"/>
      <c r="C60" s="96"/>
      <c r="D60" s="111">
        <v>2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96">
        <v>3</v>
      </c>
      <c r="AC60" s="96"/>
      <c r="AD60" s="96"/>
      <c r="AE60" s="96"/>
      <c r="AF60" s="96"/>
      <c r="AG60" s="96"/>
      <c r="AH60" s="96"/>
      <c r="AI60" s="96"/>
      <c r="AJ60" s="96">
        <v>4</v>
      </c>
      <c r="AK60" s="96"/>
      <c r="AL60" s="96"/>
      <c r="AM60" s="96"/>
      <c r="AN60" s="96"/>
      <c r="AO60" s="96"/>
      <c r="AP60" s="96"/>
      <c r="AQ60" s="96"/>
      <c r="AR60" s="96">
        <v>5</v>
      </c>
      <c r="AS60" s="96"/>
      <c r="AT60" s="96"/>
      <c r="AU60" s="96"/>
      <c r="AV60" s="96"/>
      <c r="AW60" s="96"/>
      <c r="AX60" s="96"/>
      <c r="AY60" s="96"/>
    </row>
    <row r="61" spans="1:79" ht="12.75" customHeight="1" hidden="1">
      <c r="A61" s="100" t="s">
        <v>115</v>
      </c>
      <c r="B61" s="100"/>
      <c r="C61" s="100"/>
      <c r="D61" s="142" t="s">
        <v>111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4"/>
      <c r="AB61" s="150" t="s">
        <v>119</v>
      </c>
      <c r="AC61" s="150"/>
      <c r="AD61" s="150"/>
      <c r="AE61" s="150"/>
      <c r="AF61" s="150"/>
      <c r="AG61" s="150"/>
      <c r="AH61" s="150"/>
      <c r="AI61" s="150"/>
      <c r="AJ61" s="150" t="s">
        <v>120</v>
      </c>
      <c r="AK61" s="150"/>
      <c r="AL61" s="150"/>
      <c r="AM61" s="150"/>
      <c r="AN61" s="150"/>
      <c r="AO61" s="150"/>
      <c r="AP61" s="150"/>
      <c r="AQ61" s="150"/>
      <c r="AR61" s="150" t="s">
        <v>121</v>
      </c>
      <c r="AS61" s="150"/>
      <c r="AT61" s="150"/>
      <c r="AU61" s="150"/>
      <c r="AV61" s="150"/>
      <c r="AW61" s="150"/>
      <c r="AX61" s="150"/>
      <c r="AY61" s="150"/>
      <c r="CA61" s="1" t="s">
        <v>125</v>
      </c>
    </row>
    <row r="62" spans="1:79" ht="25.5" customHeight="1">
      <c r="A62" s="100">
        <v>1</v>
      </c>
      <c r="B62" s="100"/>
      <c r="C62" s="100"/>
      <c r="D62" s="101" t="s">
        <v>374</v>
      </c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3"/>
      <c r="AB62" s="114">
        <v>98000</v>
      </c>
      <c r="AC62" s="114"/>
      <c r="AD62" s="114"/>
      <c r="AE62" s="114"/>
      <c r="AF62" s="114"/>
      <c r="AG62" s="114"/>
      <c r="AH62" s="114"/>
      <c r="AI62" s="114"/>
      <c r="AJ62" s="114">
        <v>0</v>
      </c>
      <c r="AK62" s="114"/>
      <c r="AL62" s="114"/>
      <c r="AM62" s="114"/>
      <c r="AN62" s="114"/>
      <c r="AO62" s="114"/>
      <c r="AP62" s="114"/>
      <c r="AQ62" s="114"/>
      <c r="AR62" s="114">
        <f>AB62+AJ62</f>
        <v>98000</v>
      </c>
      <c r="AS62" s="114"/>
      <c r="AT62" s="114"/>
      <c r="AU62" s="114"/>
      <c r="AV62" s="114"/>
      <c r="AW62" s="114"/>
      <c r="AX62" s="114"/>
      <c r="AY62" s="114"/>
      <c r="CA62" s="1" t="s">
        <v>55</v>
      </c>
    </row>
    <row r="63" spans="1:51" ht="25.5" customHeight="1">
      <c r="A63" s="100">
        <v>2</v>
      </c>
      <c r="B63" s="100"/>
      <c r="C63" s="100"/>
      <c r="D63" s="101" t="s">
        <v>375</v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3"/>
      <c r="AB63" s="114">
        <f>AC53</f>
        <v>2695</v>
      </c>
      <c r="AC63" s="114"/>
      <c r="AD63" s="114"/>
      <c r="AE63" s="114"/>
      <c r="AF63" s="114"/>
      <c r="AG63" s="114"/>
      <c r="AH63" s="114"/>
      <c r="AI63" s="114"/>
      <c r="AJ63" s="114">
        <v>0</v>
      </c>
      <c r="AK63" s="114"/>
      <c r="AL63" s="114"/>
      <c r="AM63" s="114"/>
      <c r="AN63" s="114"/>
      <c r="AO63" s="114"/>
      <c r="AP63" s="114"/>
      <c r="AQ63" s="114"/>
      <c r="AR63" s="114">
        <f>AB63+AJ63</f>
        <v>2695</v>
      </c>
      <c r="AS63" s="114"/>
      <c r="AT63" s="114"/>
      <c r="AU63" s="114"/>
      <c r="AV63" s="114"/>
      <c r="AW63" s="114"/>
      <c r="AX63" s="114"/>
      <c r="AY63" s="114"/>
    </row>
    <row r="64" spans="1:51" s="33" customFormat="1" ht="12.75" customHeight="1">
      <c r="A64" s="115"/>
      <c r="B64" s="115"/>
      <c r="C64" s="115"/>
      <c r="D64" s="116" t="s">
        <v>49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8"/>
      <c r="AB64" s="119">
        <f>SUM(AB62:AI63)</f>
        <v>100695</v>
      </c>
      <c r="AC64" s="119"/>
      <c r="AD64" s="119"/>
      <c r="AE64" s="119"/>
      <c r="AF64" s="119"/>
      <c r="AG64" s="119"/>
      <c r="AH64" s="119"/>
      <c r="AI64" s="119"/>
      <c r="AJ64" s="119">
        <v>0</v>
      </c>
      <c r="AK64" s="119"/>
      <c r="AL64" s="119"/>
      <c r="AM64" s="119"/>
      <c r="AN64" s="119"/>
      <c r="AO64" s="119"/>
      <c r="AP64" s="119"/>
      <c r="AQ64" s="119"/>
      <c r="AR64" s="119">
        <f>AB64+AJ64</f>
        <v>100695</v>
      </c>
      <c r="AS64" s="119"/>
      <c r="AT64" s="119"/>
      <c r="AU64" s="119"/>
      <c r="AV64" s="119"/>
      <c r="AW64" s="119"/>
      <c r="AX64" s="119"/>
      <c r="AY64" s="119"/>
    </row>
    <row r="66" spans="1:64" ht="15.75" customHeight="1">
      <c r="A66" s="91" t="s">
        <v>56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</row>
    <row r="67" spans="1:64" ht="30" customHeight="1">
      <c r="A67" s="96" t="s">
        <v>35</v>
      </c>
      <c r="B67" s="96"/>
      <c r="C67" s="96"/>
      <c r="D67" s="96"/>
      <c r="E67" s="96"/>
      <c r="F67" s="96"/>
      <c r="G67" s="111" t="s">
        <v>57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96" t="s">
        <v>58</v>
      </c>
      <c r="AA67" s="96"/>
      <c r="AB67" s="96"/>
      <c r="AC67" s="96"/>
      <c r="AD67" s="96"/>
      <c r="AE67" s="96" t="s">
        <v>59</v>
      </c>
      <c r="AF67" s="96"/>
      <c r="AG67" s="96"/>
      <c r="AH67" s="96"/>
      <c r="AI67" s="96"/>
      <c r="AJ67" s="96"/>
      <c r="AK67" s="96"/>
      <c r="AL67" s="96"/>
      <c r="AM67" s="96"/>
      <c r="AN67" s="96"/>
      <c r="AO67" s="111" t="s">
        <v>47</v>
      </c>
      <c r="AP67" s="112"/>
      <c r="AQ67" s="112"/>
      <c r="AR67" s="112"/>
      <c r="AS67" s="112"/>
      <c r="AT67" s="112"/>
      <c r="AU67" s="112"/>
      <c r="AV67" s="113"/>
      <c r="AW67" s="111" t="s">
        <v>48</v>
      </c>
      <c r="AX67" s="112"/>
      <c r="AY67" s="112"/>
      <c r="AZ67" s="112"/>
      <c r="BA67" s="112"/>
      <c r="BB67" s="112"/>
      <c r="BC67" s="112"/>
      <c r="BD67" s="113"/>
      <c r="BE67" s="111" t="s">
        <v>49</v>
      </c>
      <c r="BF67" s="112"/>
      <c r="BG67" s="112"/>
      <c r="BH67" s="112"/>
      <c r="BI67" s="112"/>
      <c r="BJ67" s="112"/>
      <c r="BK67" s="112"/>
      <c r="BL67" s="113"/>
    </row>
    <row r="68" spans="1:64" ht="15.75" customHeight="1">
      <c r="A68" s="96">
        <v>1</v>
      </c>
      <c r="B68" s="96"/>
      <c r="C68" s="96"/>
      <c r="D68" s="96"/>
      <c r="E68" s="96"/>
      <c r="F68" s="96"/>
      <c r="G68" s="111">
        <v>2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96">
        <v>3</v>
      </c>
      <c r="AA68" s="96"/>
      <c r="AB68" s="96"/>
      <c r="AC68" s="96"/>
      <c r="AD68" s="96"/>
      <c r="AE68" s="96">
        <v>4</v>
      </c>
      <c r="AF68" s="96"/>
      <c r="AG68" s="96"/>
      <c r="AH68" s="96"/>
      <c r="AI68" s="96"/>
      <c r="AJ68" s="96"/>
      <c r="AK68" s="96"/>
      <c r="AL68" s="96"/>
      <c r="AM68" s="96"/>
      <c r="AN68" s="96"/>
      <c r="AO68" s="96">
        <v>5</v>
      </c>
      <c r="AP68" s="96"/>
      <c r="AQ68" s="96"/>
      <c r="AR68" s="96"/>
      <c r="AS68" s="96"/>
      <c r="AT68" s="96"/>
      <c r="AU68" s="96"/>
      <c r="AV68" s="96"/>
      <c r="AW68" s="96">
        <v>6</v>
      </c>
      <c r="AX68" s="96"/>
      <c r="AY68" s="96"/>
      <c r="AZ68" s="96"/>
      <c r="BA68" s="96"/>
      <c r="BB68" s="96"/>
      <c r="BC68" s="96"/>
      <c r="BD68" s="96"/>
      <c r="BE68" s="96">
        <v>7</v>
      </c>
      <c r="BF68" s="96"/>
      <c r="BG68" s="96"/>
      <c r="BH68" s="96"/>
      <c r="BI68" s="96"/>
      <c r="BJ68" s="96"/>
      <c r="BK68" s="96"/>
      <c r="BL68" s="96"/>
    </row>
    <row r="69" spans="1:79" ht="12.75" customHeight="1">
      <c r="A69" s="100"/>
      <c r="B69" s="100"/>
      <c r="C69" s="100"/>
      <c r="D69" s="100"/>
      <c r="E69" s="100"/>
      <c r="F69" s="100"/>
      <c r="G69" s="203" t="str">
        <f>D51</f>
        <v>Завдання 1. Послуги проведення незалежних оцінок по визначенню ринкової вартості об'єктів комунальної власності.</v>
      </c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69"/>
      <c r="CA69" s="1" t="s">
        <v>127</v>
      </c>
    </row>
    <row r="70" spans="1:79" s="33" customFormat="1" ht="12.75" customHeight="1">
      <c r="A70" s="115">
        <v>0</v>
      </c>
      <c r="B70" s="115"/>
      <c r="C70" s="115"/>
      <c r="D70" s="115"/>
      <c r="E70" s="115"/>
      <c r="F70" s="115"/>
      <c r="G70" s="123" t="s">
        <v>128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126"/>
      <c r="AA70" s="126"/>
      <c r="AB70" s="126"/>
      <c r="AC70" s="126"/>
      <c r="AD70" s="126"/>
      <c r="AE70" s="127"/>
      <c r="AF70" s="127"/>
      <c r="AG70" s="127"/>
      <c r="AH70" s="127"/>
      <c r="AI70" s="127"/>
      <c r="AJ70" s="127"/>
      <c r="AK70" s="127"/>
      <c r="AL70" s="127"/>
      <c r="AM70" s="127"/>
      <c r="AN70" s="120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>
        <f aca="true" t="shared" si="0" ref="BE70:BE87">AO70+AW70</f>
        <v>0</v>
      </c>
      <c r="BF70" s="119"/>
      <c r="BG70" s="119"/>
      <c r="BH70" s="119"/>
      <c r="BI70" s="119"/>
      <c r="BJ70" s="119"/>
      <c r="BK70" s="119"/>
      <c r="BL70" s="119"/>
      <c r="CA70" s="33" t="s">
        <v>61</v>
      </c>
    </row>
    <row r="71" spans="1:64" ht="12.75" customHeight="1">
      <c r="A71" s="100">
        <v>1</v>
      </c>
      <c r="B71" s="100"/>
      <c r="C71" s="100"/>
      <c r="D71" s="100"/>
      <c r="E71" s="100"/>
      <c r="F71" s="100"/>
      <c r="G71" s="101" t="s">
        <v>352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28" t="s">
        <v>64</v>
      </c>
      <c r="AA71" s="128"/>
      <c r="AB71" s="128"/>
      <c r="AC71" s="128"/>
      <c r="AD71" s="128"/>
      <c r="AE71" s="158" t="s">
        <v>65</v>
      </c>
      <c r="AF71" s="158"/>
      <c r="AG71" s="158"/>
      <c r="AH71" s="158"/>
      <c r="AI71" s="158"/>
      <c r="AJ71" s="158"/>
      <c r="AK71" s="158"/>
      <c r="AL71" s="158"/>
      <c r="AM71" s="158"/>
      <c r="AN71" s="159"/>
      <c r="AO71" s="114">
        <v>49000</v>
      </c>
      <c r="AP71" s="114"/>
      <c r="AQ71" s="114"/>
      <c r="AR71" s="114"/>
      <c r="AS71" s="114"/>
      <c r="AT71" s="114"/>
      <c r="AU71" s="114"/>
      <c r="AV71" s="114"/>
      <c r="AW71" s="114">
        <v>0</v>
      </c>
      <c r="AX71" s="114"/>
      <c r="AY71" s="114"/>
      <c r="AZ71" s="114"/>
      <c r="BA71" s="114"/>
      <c r="BB71" s="114"/>
      <c r="BC71" s="114"/>
      <c r="BD71" s="114"/>
      <c r="BE71" s="114">
        <f t="shared" si="0"/>
        <v>49000</v>
      </c>
      <c r="BF71" s="114"/>
      <c r="BG71" s="114"/>
      <c r="BH71" s="114"/>
      <c r="BI71" s="114"/>
      <c r="BJ71" s="114"/>
      <c r="BK71" s="114"/>
      <c r="BL71" s="114"/>
    </row>
    <row r="72" spans="1:64" ht="12.75" customHeight="1">
      <c r="A72" s="115">
        <v>0</v>
      </c>
      <c r="B72" s="115"/>
      <c r="C72" s="115"/>
      <c r="D72" s="115"/>
      <c r="E72" s="115"/>
      <c r="F72" s="115"/>
      <c r="G72" s="133" t="s">
        <v>73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126"/>
      <c r="AA72" s="126"/>
      <c r="AB72" s="126"/>
      <c r="AC72" s="126"/>
      <c r="AD72" s="126"/>
      <c r="AE72" s="127"/>
      <c r="AF72" s="127"/>
      <c r="AG72" s="127"/>
      <c r="AH72" s="127"/>
      <c r="AI72" s="127"/>
      <c r="AJ72" s="127"/>
      <c r="AK72" s="127"/>
      <c r="AL72" s="127"/>
      <c r="AM72" s="127"/>
      <c r="AN72" s="120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>
        <f t="shared" si="0"/>
        <v>0</v>
      </c>
      <c r="BF72" s="119"/>
      <c r="BG72" s="119"/>
      <c r="BH72" s="119"/>
      <c r="BI72" s="119"/>
      <c r="BJ72" s="119"/>
      <c r="BK72" s="119"/>
      <c r="BL72" s="119"/>
    </row>
    <row r="73" spans="1:64" ht="31.5" customHeight="1">
      <c r="A73" s="100">
        <v>1</v>
      </c>
      <c r="B73" s="100"/>
      <c r="C73" s="100"/>
      <c r="D73" s="100"/>
      <c r="E73" s="100"/>
      <c r="F73" s="100"/>
      <c r="G73" s="101" t="s">
        <v>376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128" t="s">
        <v>75</v>
      </c>
      <c r="AA73" s="128"/>
      <c r="AB73" s="128"/>
      <c r="AC73" s="128"/>
      <c r="AD73" s="128"/>
      <c r="AE73" s="158" t="s">
        <v>165</v>
      </c>
      <c r="AF73" s="158"/>
      <c r="AG73" s="158"/>
      <c r="AH73" s="158"/>
      <c r="AI73" s="158"/>
      <c r="AJ73" s="158"/>
      <c r="AK73" s="158"/>
      <c r="AL73" s="158"/>
      <c r="AM73" s="158"/>
      <c r="AN73" s="159"/>
      <c r="AO73" s="114">
        <v>40</v>
      </c>
      <c r="AP73" s="114"/>
      <c r="AQ73" s="114"/>
      <c r="AR73" s="114"/>
      <c r="AS73" s="114"/>
      <c r="AT73" s="114"/>
      <c r="AU73" s="114"/>
      <c r="AV73" s="114"/>
      <c r="AW73" s="114">
        <v>0</v>
      </c>
      <c r="AX73" s="114"/>
      <c r="AY73" s="114"/>
      <c r="AZ73" s="114"/>
      <c r="BA73" s="114"/>
      <c r="BB73" s="114"/>
      <c r="BC73" s="114"/>
      <c r="BD73" s="114"/>
      <c r="BE73" s="114">
        <f t="shared" si="0"/>
        <v>40</v>
      </c>
      <c r="BF73" s="114"/>
      <c r="BG73" s="114"/>
      <c r="BH73" s="114"/>
      <c r="BI73" s="114"/>
      <c r="BJ73" s="114"/>
      <c r="BK73" s="114"/>
      <c r="BL73" s="114"/>
    </row>
    <row r="74" spans="1:64" ht="12.75" customHeight="1">
      <c r="A74" s="115">
        <v>0</v>
      </c>
      <c r="B74" s="115"/>
      <c r="C74" s="115"/>
      <c r="D74" s="115"/>
      <c r="E74" s="115"/>
      <c r="F74" s="115"/>
      <c r="G74" s="133" t="s">
        <v>83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126"/>
      <c r="AA74" s="126"/>
      <c r="AB74" s="126"/>
      <c r="AC74" s="126"/>
      <c r="AD74" s="126"/>
      <c r="AE74" s="127"/>
      <c r="AF74" s="127"/>
      <c r="AG74" s="127"/>
      <c r="AH74" s="127"/>
      <c r="AI74" s="127"/>
      <c r="AJ74" s="127"/>
      <c r="AK74" s="127"/>
      <c r="AL74" s="127"/>
      <c r="AM74" s="127"/>
      <c r="AN74" s="120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>
        <f t="shared" si="0"/>
        <v>0</v>
      </c>
      <c r="BF74" s="119"/>
      <c r="BG74" s="119"/>
      <c r="BH74" s="119"/>
      <c r="BI74" s="119"/>
      <c r="BJ74" s="119"/>
      <c r="BK74" s="119"/>
      <c r="BL74" s="119"/>
    </row>
    <row r="75" spans="1:64" ht="32.25" customHeight="1">
      <c r="A75" s="100">
        <v>1</v>
      </c>
      <c r="B75" s="100"/>
      <c r="C75" s="100"/>
      <c r="D75" s="100"/>
      <c r="E75" s="100"/>
      <c r="F75" s="100"/>
      <c r="G75" s="209" t="s">
        <v>377</v>
      </c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1"/>
      <c r="Z75" s="128" t="s">
        <v>64</v>
      </c>
      <c r="AA75" s="128"/>
      <c r="AB75" s="128"/>
      <c r="AC75" s="128"/>
      <c r="AD75" s="128"/>
      <c r="AE75" s="158" t="s">
        <v>85</v>
      </c>
      <c r="AF75" s="158"/>
      <c r="AG75" s="158"/>
      <c r="AH75" s="158"/>
      <c r="AI75" s="158"/>
      <c r="AJ75" s="158"/>
      <c r="AK75" s="158"/>
      <c r="AL75" s="158"/>
      <c r="AM75" s="158"/>
      <c r="AN75" s="159"/>
      <c r="AO75" s="114">
        <v>1225</v>
      </c>
      <c r="AP75" s="114"/>
      <c r="AQ75" s="114"/>
      <c r="AR75" s="114"/>
      <c r="AS75" s="114"/>
      <c r="AT75" s="114"/>
      <c r="AU75" s="114"/>
      <c r="AV75" s="114"/>
      <c r="AW75" s="114">
        <v>0</v>
      </c>
      <c r="AX75" s="114"/>
      <c r="AY75" s="114"/>
      <c r="AZ75" s="114"/>
      <c r="BA75" s="114"/>
      <c r="BB75" s="114"/>
      <c r="BC75" s="114"/>
      <c r="BD75" s="114"/>
      <c r="BE75" s="114">
        <f t="shared" si="0"/>
        <v>1225</v>
      </c>
      <c r="BF75" s="114"/>
      <c r="BG75" s="114"/>
      <c r="BH75" s="114"/>
      <c r="BI75" s="114"/>
      <c r="BJ75" s="114"/>
      <c r="BK75" s="114"/>
      <c r="BL75" s="114"/>
    </row>
    <row r="76" spans="1:64" ht="12.75" customHeight="1">
      <c r="A76" s="115">
        <v>0</v>
      </c>
      <c r="B76" s="115"/>
      <c r="C76" s="115"/>
      <c r="D76" s="115"/>
      <c r="E76" s="115"/>
      <c r="F76" s="115"/>
      <c r="G76" s="133" t="s">
        <v>88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126"/>
      <c r="AA76" s="126"/>
      <c r="AB76" s="126"/>
      <c r="AC76" s="126"/>
      <c r="AD76" s="126"/>
      <c r="AE76" s="127"/>
      <c r="AF76" s="127"/>
      <c r="AG76" s="127"/>
      <c r="AH76" s="127"/>
      <c r="AI76" s="127"/>
      <c r="AJ76" s="127"/>
      <c r="AK76" s="127"/>
      <c r="AL76" s="127"/>
      <c r="AM76" s="127"/>
      <c r="AN76" s="120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>
        <f t="shared" si="0"/>
        <v>0</v>
      </c>
      <c r="BF76" s="119"/>
      <c r="BG76" s="119"/>
      <c r="BH76" s="119"/>
      <c r="BI76" s="119"/>
      <c r="BJ76" s="119"/>
      <c r="BK76" s="119"/>
      <c r="BL76" s="119"/>
    </row>
    <row r="77" spans="1:64" ht="12.75" customHeight="1">
      <c r="A77" s="100">
        <v>1</v>
      </c>
      <c r="B77" s="100"/>
      <c r="C77" s="100"/>
      <c r="D77" s="100"/>
      <c r="E77" s="100"/>
      <c r="F77" s="100"/>
      <c r="G77" s="130" t="s">
        <v>340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28" t="s">
        <v>90</v>
      </c>
      <c r="AA77" s="128"/>
      <c r="AB77" s="128"/>
      <c r="AC77" s="128"/>
      <c r="AD77" s="128"/>
      <c r="AE77" s="158" t="s">
        <v>85</v>
      </c>
      <c r="AF77" s="158"/>
      <c r="AG77" s="158"/>
      <c r="AH77" s="158"/>
      <c r="AI77" s="158"/>
      <c r="AJ77" s="158"/>
      <c r="AK77" s="158"/>
      <c r="AL77" s="158"/>
      <c r="AM77" s="158"/>
      <c r="AN77" s="159"/>
      <c r="AO77" s="114">
        <v>100</v>
      </c>
      <c r="AP77" s="114"/>
      <c r="AQ77" s="114"/>
      <c r="AR77" s="114"/>
      <c r="AS77" s="114"/>
      <c r="AT77" s="114"/>
      <c r="AU77" s="114"/>
      <c r="AV77" s="114"/>
      <c r="AW77" s="114">
        <v>0</v>
      </c>
      <c r="AX77" s="114"/>
      <c r="AY77" s="114"/>
      <c r="AZ77" s="114"/>
      <c r="BA77" s="114"/>
      <c r="BB77" s="114"/>
      <c r="BC77" s="114"/>
      <c r="BD77" s="114"/>
      <c r="BE77" s="114">
        <f t="shared" si="0"/>
        <v>100</v>
      </c>
      <c r="BF77" s="114"/>
      <c r="BG77" s="114"/>
      <c r="BH77" s="114"/>
      <c r="BI77" s="114"/>
      <c r="BJ77" s="114"/>
      <c r="BK77" s="114"/>
      <c r="BL77" s="114"/>
    </row>
    <row r="78" spans="1:64" ht="12.75" customHeight="1">
      <c r="A78" s="14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48"/>
      <c r="AW78" s="148"/>
      <c r="AX78" s="148"/>
      <c r="AY78" s="148"/>
      <c r="AZ78" s="148"/>
      <c r="BA78" s="148"/>
      <c r="BB78" s="148"/>
      <c r="BC78" s="148"/>
      <c r="BD78" s="148"/>
      <c r="BE78" s="148"/>
      <c r="BF78" s="148"/>
      <c r="BG78" s="148"/>
      <c r="BH78" s="148"/>
      <c r="BI78" s="148"/>
      <c r="BJ78" s="148"/>
      <c r="BK78" s="149"/>
      <c r="BL78" s="30"/>
    </row>
    <row r="79" spans="1:64" ht="12.75" customHeight="1">
      <c r="A79" s="70"/>
      <c r="B79" s="71"/>
      <c r="C79" s="71"/>
      <c r="D79" s="71"/>
      <c r="E79" s="71"/>
      <c r="F79" s="71"/>
      <c r="G79" s="204" t="str">
        <f>G42</f>
        <v>Завдання2 Послуги з інвентаризації (виготовлення інвентаризаційних справ)</v>
      </c>
      <c r="H79" s="204"/>
      <c r="I79" s="204"/>
      <c r="J79" s="204"/>
      <c r="K79" s="204"/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4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72"/>
    </row>
    <row r="80" spans="1:64" ht="12.75" customHeight="1">
      <c r="A80" s="115">
        <v>0</v>
      </c>
      <c r="B80" s="115"/>
      <c r="C80" s="115"/>
      <c r="D80" s="115"/>
      <c r="E80" s="115"/>
      <c r="F80" s="115"/>
      <c r="G80" s="123" t="s">
        <v>128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126"/>
      <c r="AA80" s="126"/>
      <c r="AB80" s="126"/>
      <c r="AC80" s="126"/>
      <c r="AD80" s="126"/>
      <c r="AE80" s="127"/>
      <c r="AF80" s="127"/>
      <c r="AG80" s="127"/>
      <c r="AH80" s="127"/>
      <c r="AI80" s="127"/>
      <c r="AJ80" s="127"/>
      <c r="AK80" s="127"/>
      <c r="AL80" s="127"/>
      <c r="AM80" s="127"/>
      <c r="AN80" s="120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>
        <f>AO80+AW80</f>
        <v>0</v>
      </c>
      <c r="BF80" s="119"/>
      <c r="BG80" s="119"/>
      <c r="BH80" s="119"/>
      <c r="BI80" s="119"/>
      <c r="BJ80" s="119"/>
      <c r="BK80" s="119"/>
      <c r="BL80" s="119"/>
    </row>
    <row r="81" spans="1:64" ht="11.25" customHeight="1">
      <c r="A81" s="100">
        <v>2</v>
      </c>
      <c r="B81" s="100"/>
      <c r="C81" s="100"/>
      <c r="D81" s="100"/>
      <c r="E81" s="100"/>
      <c r="F81" s="100"/>
      <c r="G81" s="101" t="s">
        <v>356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128" t="s">
        <v>64</v>
      </c>
      <c r="AA81" s="128"/>
      <c r="AB81" s="128"/>
      <c r="AC81" s="128"/>
      <c r="AD81" s="128"/>
      <c r="AE81" s="158" t="s">
        <v>65</v>
      </c>
      <c r="AF81" s="158"/>
      <c r="AG81" s="158"/>
      <c r="AH81" s="158"/>
      <c r="AI81" s="158"/>
      <c r="AJ81" s="158"/>
      <c r="AK81" s="158"/>
      <c r="AL81" s="158"/>
      <c r="AM81" s="158"/>
      <c r="AN81" s="159"/>
      <c r="AO81" s="114">
        <v>49000</v>
      </c>
      <c r="AP81" s="114"/>
      <c r="AQ81" s="114"/>
      <c r="AR81" s="114"/>
      <c r="AS81" s="114"/>
      <c r="AT81" s="114"/>
      <c r="AU81" s="114"/>
      <c r="AV81" s="114"/>
      <c r="AW81" s="114">
        <v>0</v>
      </c>
      <c r="AX81" s="114"/>
      <c r="AY81" s="114"/>
      <c r="AZ81" s="114"/>
      <c r="BA81" s="114"/>
      <c r="BB81" s="114"/>
      <c r="BC81" s="114"/>
      <c r="BD81" s="114"/>
      <c r="BE81" s="114">
        <f t="shared" si="0"/>
        <v>49000</v>
      </c>
      <c r="BF81" s="114"/>
      <c r="BG81" s="114"/>
      <c r="BH81" s="114"/>
      <c r="BI81" s="114"/>
      <c r="BJ81" s="114"/>
      <c r="BK81" s="114"/>
      <c r="BL81" s="114"/>
    </row>
    <row r="82" spans="1:64" s="33" customFormat="1" ht="12.75" customHeight="1">
      <c r="A82" s="115">
        <v>0</v>
      </c>
      <c r="B82" s="115"/>
      <c r="C82" s="115"/>
      <c r="D82" s="115"/>
      <c r="E82" s="115"/>
      <c r="F82" s="115"/>
      <c r="G82" s="133" t="s">
        <v>73</v>
      </c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26"/>
      <c r="AA82" s="126"/>
      <c r="AB82" s="126"/>
      <c r="AC82" s="126"/>
      <c r="AD82" s="126"/>
      <c r="AE82" s="127"/>
      <c r="AF82" s="127"/>
      <c r="AG82" s="127"/>
      <c r="AH82" s="127"/>
      <c r="AI82" s="127"/>
      <c r="AJ82" s="127"/>
      <c r="AK82" s="127"/>
      <c r="AL82" s="127"/>
      <c r="AM82" s="127"/>
      <c r="AN82" s="120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>
        <f t="shared" si="0"/>
        <v>0</v>
      </c>
      <c r="BF82" s="119"/>
      <c r="BG82" s="119"/>
      <c r="BH82" s="119"/>
      <c r="BI82" s="119"/>
      <c r="BJ82" s="119"/>
      <c r="BK82" s="119"/>
      <c r="BL82" s="119"/>
    </row>
    <row r="83" spans="1:64" ht="25.5" customHeight="1">
      <c r="A83" s="100">
        <v>2</v>
      </c>
      <c r="B83" s="100"/>
      <c r="C83" s="100"/>
      <c r="D83" s="100"/>
      <c r="E83" s="100"/>
      <c r="F83" s="100"/>
      <c r="G83" s="101" t="s">
        <v>378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28" t="s">
        <v>75</v>
      </c>
      <c r="AA83" s="128"/>
      <c r="AB83" s="128"/>
      <c r="AC83" s="128"/>
      <c r="AD83" s="128"/>
      <c r="AE83" s="158" t="s">
        <v>165</v>
      </c>
      <c r="AF83" s="158"/>
      <c r="AG83" s="158"/>
      <c r="AH83" s="158"/>
      <c r="AI83" s="158"/>
      <c r="AJ83" s="158"/>
      <c r="AK83" s="158"/>
      <c r="AL83" s="158"/>
      <c r="AM83" s="158"/>
      <c r="AN83" s="159"/>
      <c r="AO83" s="114">
        <v>15</v>
      </c>
      <c r="AP83" s="114"/>
      <c r="AQ83" s="114"/>
      <c r="AR83" s="114"/>
      <c r="AS83" s="114"/>
      <c r="AT83" s="114"/>
      <c r="AU83" s="114"/>
      <c r="AV83" s="114"/>
      <c r="AW83" s="114">
        <v>0</v>
      </c>
      <c r="AX83" s="114"/>
      <c r="AY83" s="114"/>
      <c r="AZ83" s="114"/>
      <c r="BA83" s="114"/>
      <c r="BB83" s="114"/>
      <c r="BC83" s="114"/>
      <c r="BD83" s="114"/>
      <c r="BE83" s="114">
        <f t="shared" si="0"/>
        <v>15</v>
      </c>
      <c r="BF83" s="114"/>
      <c r="BG83" s="114"/>
      <c r="BH83" s="114"/>
      <c r="BI83" s="114"/>
      <c r="BJ83" s="114"/>
      <c r="BK83" s="114"/>
      <c r="BL83" s="114"/>
    </row>
    <row r="84" spans="1:64" s="33" customFormat="1" ht="12.75" customHeight="1">
      <c r="A84" s="115">
        <v>0</v>
      </c>
      <c r="B84" s="115"/>
      <c r="C84" s="115"/>
      <c r="D84" s="115"/>
      <c r="E84" s="115"/>
      <c r="F84" s="115"/>
      <c r="G84" s="133" t="s">
        <v>83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5"/>
      <c r="Z84" s="126"/>
      <c r="AA84" s="126"/>
      <c r="AB84" s="126"/>
      <c r="AC84" s="126"/>
      <c r="AD84" s="126"/>
      <c r="AE84" s="127"/>
      <c r="AF84" s="127"/>
      <c r="AG84" s="127"/>
      <c r="AH84" s="127"/>
      <c r="AI84" s="127"/>
      <c r="AJ84" s="127"/>
      <c r="AK84" s="127"/>
      <c r="AL84" s="127"/>
      <c r="AM84" s="127"/>
      <c r="AN84" s="120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>
        <f t="shared" si="0"/>
        <v>0</v>
      </c>
      <c r="BF84" s="119"/>
      <c r="BG84" s="119"/>
      <c r="BH84" s="119"/>
      <c r="BI84" s="119"/>
      <c r="BJ84" s="119"/>
      <c r="BK84" s="119"/>
      <c r="BL84" s="119"/>
    </row>
    <row r="85" spans="1:64" ht="12.75" customHeight="1">
      <c r="A85" s="100">
        <v>2</v>
      </c>
      <c r="B85" s="100"/>
      <c r="C85" s="100"/>
      <c r="D85" s="100"/>
      <c r="E85" s="100"/>
      <c r="F85" s="100"/>
      <c r="G85" s="101" t="s">
        <v>379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128" t="s">
        <v>64</v>
      </c>
      <c r="AA85" s="128"/>
      <c r="AB85" s="128"/>
      <c r="AC85" s="128"/>
      <c r="AD85" s="128"/>
      <c r="AE85" s="158" t="s">
        <v>85</v>
      </c>
      <c r="AF85" s="158"/>
      <c r="AG85" s="158"/>
      <c r="AH85" s="158"/>
      <c r="AI85" s="158"/>
      <c r="AJ85" s="158"/>
      <c r="AK85" s="158"/>
      <c r="AL85" s="158"/>
      <c r="AM85" s="158"/>
      <c r="AN85" s="159"/>
      <c r="AO85" s="114">
        <v>3267</v>
      </c>
      <c r="AP85" s="114"/>
      <c r="AQ85" s="114"/>
      <c r="AR85" s="114"/>
      <c r="AS85" s="114"/>
      <c r="AT85" s="114"/>
      <c r="AU85" s="114"/>
      <c r="AV85" s="114"/>
      <c r="AW85" s="114">
        <v>0</v>
      </c>
      <c r="AX85" s="114"/>
      <c r="AY85" s="114"/>
      <c r="AZ85" s="114"/>
      <c r="BA85" s="114"/>
      <c r="BB85" s="114"/>
      <c r="BC85" s="114"/>
      <c r="BD85" s="114"/>
      <c r="BE85" s="114">
        <f t="shared" si="0"/>
        <v>3267</v>
      </c>
      <c r="BF85" s="114"/>
      <c r="BG85" s="114"/>
      <c r="BH85" s="114"/>
      <c r="BI85" s="114"/>
      <c r="BJ85" s="114"/>
      <c r="BK85" s="114"/>
      <c r="BL85" s="114"/>
    </row>
    <row r="86" spans="1:64" s="33" customFormat="1" ht="12.75" customHeight="1">
      <c r="A86" s="115">
        <v>0</v>
      </c>
      <c r="B86" s="115"/>
      <c r="C86" s="115"/>
      <c r="D86" s="115"/>
      <c r="E86" s="115"/>
      <c r="F86" s="115"/>
      <c r="G86" s="133" t="s">
        <v>88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26"/>
      <c r="AA86" s="126"/>
      <c r="AB86" s="126"/>
      <c r="AC86" s="126"/>
      <c r="AD86" s="126"/>
      <c r="AE86" s="127"/>
      <c r="AF86" s="127"/>
      <c r="AG86" s="127"/>
      <c r="AH86" s="127"/>
      <c r="AI86" s="127"/>
      <c r="AJ86" s="127"/>
      <c r="AK86" s="127"/>
      <c r="AL86" s="127"/>
      <c r="AM86" s="127"/>
      <c r="AN86" s="120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>
        <f t="shared" si="0"/>
        <v>0</v>
      </c>
      <c r="BF86" s="119"/>
      <c r="BG86" s="119"/>
      <c r="BH86" s="119"/>
      <c r="BI86" s="119"/>
      <c r="BJ86" s="119"/>
      <c r="BK86" s="119"/>
      <c r="BL86" s="119"/>
    </row>
    <row r="87" spans="1:64" ht="25.5" customHeight="1">
      <c r="A87" s="100">
        <v>2</v>
      </c>
      <c r="B87" s="100"/>
      <c r="C87" s="100"/>
      <c r="D87" s="100"/>
      <c r="E87" s="100"/>
      <c r="F87" s="100"/>
      <c r="G87" s="101" t="s">
        <v>340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128" t="s">
        <v>90</v>
      </c>
      <c r="AA87" s="128"/>
      <c r="AB87" s="128"/>
      <c r="AC87" s="128"/>
      <c r="AD87" s="128"/>
      <c r="AE87" s="158" t="s">
        <v>85</v>
      </c>
      <c r="AF87" s="158"/>
      <c r="AG87" s="158"/>
      <c r="AH87" s="158"/>
      <c r="AI87" s="158"/>
      <c r="AJ87" s="158"/>
      <c r="AK87" s="158"/>
      <c r="AL87" s="158"/>
      <c r="AM87" s="158"/>
      <c r="AN87" s="159"/>
      <c r="AO87" s="114">
        <v>100</v>
      </c>
      <c r="AP87" s="114"/>
      <c r="AQ87" s="114"/>
      <c r="AR87" s="114"/>
      <c r="AS87" s="114"/>
      <c r="AT87" s="114"/>
      <c r="AU87" s="114"/>
      <c r="AV87" s="114"/>
      <c r="AW87" s="114">
        <v>0</v>
      </c>
      <c r="AX87" s="114"/>
      <c r="AY87" s="114"/>
      <c r="AZ87" s="114"/>
      <c r="BA87" s="114"/>
      <c r="BB87" s="114"/>
      <c r="BC87" s="114"/>
      <c r="BD87" s="114"/>
      <c r="BE87" s="114">
        <f t="shared" si="0"/>
        <v>100</v>
      </c>
      <c r="BF87" s="114"/>
      <c r="BG87" s="114"/>
      <c r="BH87" s="114"/>
      <c r="BI87" s="114"/>
      <c r="BJ87" s="114"/>
      <c r="BK87" s="114"/>
      <c r="BL87" s="114"/>
    </row>
    <row r="88" spans="1:64" ht="12.75" customHeight="1">
      <c r="A88" s="206" t="str">
        <f>D53</f>
        <v>Завдання3.Публікація  повідомлення про оприлюднення заяви та визначення обсягів стратегічної екологічної оцінки. Публікація повідомлення про оприлюднення проекту документа державного планування.</v>
      </c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8"/>
    </row>
    <row r="89" spans="1:64" ht="12.75">
      <c r="A89" s="115">
        <v>0</v>
      </c>
      <c r="B89" s="115"/>
      <c r="C89" s="115"/>
      <c r="D89" s="115"/>
      <c r="E89" s="115"/>
      <c r="F89" s="115"/>
      <c r="G89" s="123" t="s">
        <v>128</v>
      </c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5"/>
      <c r="Z89" s="126"/>
      <c r="AA89" s="126"/>
      <c r="AB89" s="126"/>
      <c r="AC89" s="126"/>
      <c r="AD89" s="126"/>
      <c r="AE89" s="127"/>
      <c r="AF89" s="127"/>
      <c r="AG89" s="127"/>
      <c r="AH89" s="127"/>
      <c r="AI89" s="127"/>
      <c r="AJ89" s="127"/>
      <c r="AK89" s="127"/>
      <c r="AL89" s="127"/>
      <c r="AM89" s="127"/>
      <c r="AN89" s="120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</row>
    <row r="90" spans="1:64" ht="15">
      <c r="A90" s="100">
        <v>2</v>
      </c>
      <c r="B90" s="100"/>
      <c r="C90" s="100"/>
      <c r="D90" s="100"/>
      <c r="E90" s="100"/>
      <c r="F90" s="100"/>
      <c r="G90" s="101" t="s">
        <v>356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128" t="s">
        <v>64</v>
      </c>
      <c r="AA90" s="128"/>
      <c r="AB90" s="128"/>
      <c r="AC90" s="128"/>
      <c r="AD90" s="128"/>
      <c r="AE90" s="158" t="s">
        <v>65</v>
      </c>
      <c r="AF90" s="158"/>
      <c r="AG90" s="158"/>
      <c r="AH90" s="158"/>
      <c r="AI90" s="158"/>
      <c r="AJ90" s="158"/>
      <c r="AK90" s="158"/>
      <c r="AL90" s="158"/>
      <c r="AM90" s="158"/>
      <c r="AN90" s="159"/>
      <c r="AO90" s="114">
        <v>2695</v>
      </c>
      <c r="AP90" s="114"/>
      <c r="AQ90" s="114"/>
      <c r="AR90" s="114"/>
      <c r="AS90" s="114"/>
      <c r="AT90" s="114"/>
      <c r="AU90" s="114"/>
      <c r="AV90" s="114"/>
      <c r="AW90" s="114">
        <v>0</v>
      </c>
      <c r="AX90" s="114"/>
      <c r="AY90" s="114"/>
      <c r="AZ90" s="114"/>
      <c r="BA90" s="114"/>
      <c r="BB90" s="114"/>
      <c r="BC90" s="114"/>
      <c r="BD90" s="114"/>
      <c r="BE90" s="114">
        <f aca="true" t="shared" si="1" ref="BE90:BE96">AO90+AW90</f>
        <v>2695</v>
      </c>
      <c r="BF90" s="114"/>
      <c r="BG90" s="114"/>
      <c r="BH90" s="114"/>
      <c r="BI90" s="114"/>
      <c r="BJ90" s="114"/>
      <c r="BK90" s="114"/>
      <c r="BL90" s="114"/>
    </row>
    <row r="91" spans="1:64" ht="12.75">
      <c r="A91" s="115">
        <v>0</v>
      </c>
      <c r="B91" s="115"/>
      <c r="C91" s="115"/>
      <c r="D91" s="115"/>
      <c r="E91" s="115"/>
      <c r="F91" s="115"/>
      <c r="G91" s="133" t="s">
        <v>73</v>
      </c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26"/>
      <c r="AA91" s="126"/>
      <c r="AB91" s="126"/>
      <c r="AC91" s="126"/>
      <c r="AD91" s="126"/>
      <c r="AE91" s="127"/>
      <c r="AF91" s="127"/>
      <c r="AG91" s="127"/>
      <c r="AH91" s="127"/>
      <c r="AI91" s="127"/>
      <c r="AJ91" s="127"/>
      <c r="AK91" s="127"/>
      <c r="AL91" s="127"/>
      <c r="AM91" s="127"/>
      <c r="AN91" s="120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</row>
    <row r="92" spans="1:64" ht="15">
      <c r="A92" s="100">
        <v>2</v>
      </c>
      <c r="B92" s="100"/>
      <c r="C92" s="100"/>
      <c r="D92" s="100"/>
      <c r="E92" s="100"/>
      <c r="F92" s="100"/>
      <c r="G92" s="101" t="s">
        <v>380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128" t="s">
        <v>75</v>
      </c>
      <c r="AA92" s="128"/>
      <c r="AB92" s="128"/>
      <c r="AC92" s="128"/>
      <c r="AD92" s="128"/>
      <c r="AE92" s="158" t="s">
        <v>165</v>
      </c>
      <c r="AF92" s="158"/>
      <c r="AG92" s="158"/>
      <c r="AH92" s="158"/>
      <c r="AI92" s="158"/>
      <c r="AJ92" s="158"/>
      <c r="AK92" s="158"/>
      <c r="AL92" s="158"/>
      <c r="AM92" s="158"/>
      <c r="AN92" s="159"/>
      <c r="AO92" s="114">
        <v>2</v>
      </c>
      <c r="AP92" s="114"/>
      <c r="AQ92" s="114"/>
      <c r="AR92" s="114"/>
      <c r="AS92" s="114"/>
      <c r="AT92" s="114"/>
      <c r="AU92" s="114"/>
      <c r="AV92" s="114"/>
      <c r="AW92" s="114">
        <v>0</v>
      </c>
      <c r="AX92" s="114"/>
      <c r="AY92" s="114"/>
      <c r="AZ92" s="114"/>
      <c r="BA92" s="114"/>
      <c r="BB92" s="114"/>
      <c r="BC92" s="114"/>
      <c r="BD92" s="114"/>
      <c r="BE92" s="114">
        <f t="shared" si="1"/>
        <v>2</v>
      </c>
      <c r="BF92" s="114"/>
      <c r="BG92" s="114"/>
      <c r="BH92" s="114"/>
      <c r="BI92" s="114"/>
      <c r="BJ92" s="114"/>
      <c r="BK92" s="114"/>
      <c r="BL92" s="114"/>
    </row>
    <row r="93" spans="1:64" ht="12.75">
      <c r="A93" s="115">
        <v>0</v>
      </c>
      <c r="B93" s="115"/>
      <c r="C93" s="115"/>
      <c r="D93" s="115"/>
      <c r="E93" s="115"/>
      <c r="F93" s="115"/>
      <c r="G93" s="133" t="s">
        <v>83</v>
      </c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26"/>
      <c r="AA93" s="126"/>
      <c r="AB93" s="126"/>
      <c r="AC93" s="126"/>
      <c r="AD93" s="126"/>
      <c r="AE93" s="127"/>
      <c r="AF93" s="127"/>
      <c r="AG93" s="127"/>
      <c r="AH93" s="127"/>
      <c r="AI93" s="127"/>
      <c r="AJ93" s="127"/>
      <c r="AK93" s="127"/>
      <c r="AL93" s="127"/>
      <c r="AM93" s="127"/>
      <c r="AN93" s="120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</row>
    <row r="94" spans="1:64" ht="15">
      <c r="A94" s="100">
        <v>2</v>
      </c>
      <c r="B94" s="100"/>
      <c r="C94" s="100"/>
      <c r="D94" s="100"/>
      <c r="E94" s="100"/>
      <c r="F94" s="100"/>
      <c r="G94" s="101" t="s">
        <v>381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128" t="s">
        <v>64</v>
      </c>
      <c r="AA94" s="128"/>
      <c r="AB94" s="128"/>
      <c r="AC94" s="128"/>
      <c r="AD94" s="128"/>
      <c r="AE94" s="158" t="s">
        <v>85</v>
      </c>
      <c r="AF94" s="158"/>
      <c r="AG94" s="158"/>
      <c r="AH94" s="158"/>
      <c r="AI94" s="158"/>
      <c r="AJ94" s="158"/>
      <c r="AK94" s="158"/>
      <c r="AL94" s="158"/>
      <c r="AM94" s="158"/>
      <c r="AN94" s="159"/>
      <c r="AO94" s="114">
        <f>AO90/AO92</f>
        <v>1347.5</v>
      </c>
      <c r="AP94" s="114"/>
      <c r="AQ94" s="114"/>
      <c r="AR94" s="114"/>
      <c r="AS94" s="114"/>
      <c r="AT94" s="114"/>
      <c r="AU94" s="114"/>
      <c r="AV94" s="114"/>
      <c r="AW94" s="114">
        <v>0</v>
      </c>
      <c r="AX94" s="114"/>
      <c r="AY94" s="114"/>
      <c r="AZ94" s="114"/>
      <c r="BA94" s="114"/>
      <c r="BB94" s="114"/>
      <c r="BC94" s="114"/>
      <c r="BD94" s="114"/>
      <c r="BE94" s="114">
        <f t="shared" si="1"/>
        <v>1347.5</v>
      </c>
      <c r="BF94" s="114"/>
      <c r="BG94" s="114"/>
      <c r="BH94" s="114"/>
      <c r="BI94" s="114"/>
      <c r="BJ94" s="114"/>
      <c r="BK94" s="114"/>
      <c r="BL94" s="114"/>
    </row>
    <row r="95" spans="1:64" ht="12.75">
      <c r="A95" s="115">
        <v>0</v>
      </c>
      <c r="B95" s="115"/>
      <c r="C95" s="115"/>
      <c r="D95" s="115"/>
      <c r="E95" s="115"/>
      <c r="F95" s="115"/>
      <c r="G95" s="133" t="s">
        <v>88</v>
      </c>
      <c r="H95" s="134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26"/>
      <c r="AA95" s="126"/>
      <c r="AB95" s="126"/>
      <c r="AC95" s="126"/>
      <c r="AD95" s="126"/>
      <c r="AE95" s="127"/>
      <c r="AF95" s="127"/>
      <c r="AG95" s="127"/>
      <c r="AH95" s="127"/>
      <c r="AI95" s="127"/>
      <c r="AJ95" s="127"/>
      <c r="AK95" s="127"/>
      <c r="AL95" s="127"/>
      <c r="AM95" s="127"/>
      <c r="AN95" s="120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</row>
    <row r="96" spans="1:64" ht="15">
      <c r="A96" s="100">
        <v>2</v>
      </c>
      <c r="B96" s="100"/>
      <c r="C96" s="100"/>
      <c r="D96" s="100"/>
      <c r="E96" s="100"/>
      <c r="F96" s="100"/>
      <c r="G96" s="101" t="s">
        <v>340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128" t="s">
        <v>90</v>
      </c>
      <c r="AA96" s="128"/>
      <c r="AB96" s="128"/>
      <c r="AC96" s="128"/>
      <c r="AD96" s="128"/>
      <c r="AE96" s="158" t="s">
        <v>85</v>
      </c>
      <c r="AF96" s="158"/>
      <c r="AG96" s="158"/>
      <c r="AH96" s="158"/>
      <c r="AI96" s="158"/>
      <c r="AJ96" s="158"/>
      <c r="AK96" s="158"/>
      <c r="AL96" s="158"/>
      <c r="AM96" s="158"/>
      <c r="AN96" s="159"/>
      <c r="AO96" s="114">
        <v>100</v>
      </c>
      <c r="AP96" s="114"/>
      <c r="AQ96" s="114"/>
      <c r="AR96" s="114"/>
      <c r="AS96" s="114"/>
      <c r="AT96" s="114"/>
      <c r="AU96" s="114"/>
      <c r="AV96" s="114"/>
      <c r="AW96" s="114">
        <v>0</v>
      </c>
      <c r="AX96" s="114"/>
      <c r="AY96" s="114"/>
      <c r="AZ96" s="114"/>
      <c r="BA96" s="114"/>
      <c r="BB96" s="114"/>
      <c r="BC96" s="114"/>
      <c r="BD96" s="114"/>
      <c r="BE96" s="114">
        <f t="shared" si="1"/>
        <v>100</v>
      </c>
      <c r="BF96" s="114"/>
      <c r="BG96" s="114"/>
      <c r="BH96" s="114"/>
      <c r="BI96" s="114"/>
      <c r="BJ96" s="114"/>
      <c r="BK96" s="114"/>
      <c r="BL96" s="114"/>
    </row>
    <row r="97" spans="41:64" ht="12.75"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</row>
    <row r="99" spans="1:59" ht="16.5" customHeight="1">
      <c r="A99" s="136" t="s">
        <v>94</v>
      </c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35"/>
      <c r="AO99" s="84" t="s">
        <v>95</v>
      </c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</row>
    <row r="100" spans="23:59" ht="12.75">
      <c r="W100" s="138" t="s">
        <v>96</v>
      </c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O100" s="138" t="s">
        <v>97</v>
      </c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</row>
    <row r="101" spans="1:6" ht="15.75" customHeight="1">
      <c r="A101" s="139" t="s">
        <v>98</v>
      </c>
      <c r="B101" s="139"/>
      <c r="C101" s="139"/>
      <c r="D101" s="139"/>
      <c r="E101" s="139"/>
      <c r="F101" s="139"/>
    </row>
    <row r="102" spans="1:45" ht="12.75" customHeight="1">
      <c r="A102" s="75" t="s">
        <v>99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</row>
    <row r="103" spans="1:45" ht="12.75">
      <c r="A103" s="141" t="s">
        <v>100</v>
      </c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</row>
    <row r="104" spans="1:45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</row>
    <row r="105" spans="1:59" ht="15.75" customHeight="1">
      <c r="A105" s="136" t="s">
        <v>101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35"/>
      <c r="AO105" s="84" t="s">
        <v>102</v>
      </c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</row>
    <row r="106" spans="23:59" ht="12.75">
      <c r="W106" s="138" t="s">
        <v>96</v>
      </c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O106" s="138" t="s">
        <v>97</v>
      </c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38"/>
      <c r="BC106" s="138"/>
      <c r="BD106" s="138"/>
      <c r="BE106" s="138"/>
      <c r="BF106" s="138"/>
      <c r="BG106" s="138"/>
    </row>
    <row r="107" spans="1:8" ht="12.75">
      <c r="A107" s="140"/>
      <c r="B107" s="140"/>
      <c r="C107" s="140"/>
      <c r="D107" s="140"/>
      <c r="E107" s="140"/>
      <c r="F107" s="140"/>
      <c r="G107" s="140"/>
      <c r="H107" s="140"/>
    </row>
    <row r="108" spans="1:17" ht="12.75">
      <c r="A108" s="138" t="s">
        <v>103</v>
      </c>
      <c r="B108" s="138"/>
      <c r="C108" s="138"/>
      <c r="D108" s="138"/>
      <c r="E108" s="138"/>
      <c r="F108" s="138"/>
      <c r="G108" s="138"/>
      <c r="H108" s="138"/>
      <c r="I108" s="36"/>
      <c r="J108" s="36"/>
      <c r="K108" s="36"/>
      <c r="L108" s="36"/>
      <c r="M108" s="36"/>
      <c r="N108" s="36"/>
      <c r="O108" s="36"/>
      <c r="P108" s="36"/>
      <c r="Q108" s="36"/>
    </row>
    <row r="109" ht="12.75">
      <c r="A109" s="37" t="s">
        <v>104</v>
      </c>
    </row>
  </sheetData>
  <sheetProtection/>
  <mergeCells count="33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BE68:BL68"/>
    <mergeCell ref="A67:F67"/>
    <mergeCell ref="G67:Y67"/>
    <mergeCell ref="Z67:AD67"/>
    <mergeCell ref="AE67:AN67"/>
    <mergeCell ref="AO67:AV67"/>
    <mergeCell ref="AW67:BD67"/>
    <mergeCell ref="AO70:AV70"/>
    <mergeCell ref="AW70:BD70"/>
    <mergeCell ref="BE70:BL70"/>
    <mergeCell ref="BE67:BL67"/>
    <mergeCell ref="A68:F68"/>
    <mergeCell ref="G68:Y68"/>
    <mergeCell ref="Z68:AD68"/>
    <mergeCell ref="AE68:AN68"/>
    <mergeCell ref="AO68:AV68"/>
    <mergeCell ref="AW68:BD68"/>
    <mergeCell ref="Z71:AD71"/>
    <mergeCell ref="AE71:AN71"/>
    <mergeCell ref="AO71:AV71"/>
    <mergeCell ref="AW71:BD71"/>
    <mergeCell ref="A69:F69"/>
    <mergeCell ref="G69:BK69"/>
    <mergeCell ref="A70:F70"/>
    <mergeCell ref="G70:Y70"/>
    <mergeCell ref="Z70:AD70"/>
    <mergeCell ref="AE70:AN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77:F77"/>
    <mergeCell ref="G77:Y77"/>
    <mergeCell ref="Z77:AD77"/>
    <mergeCell ref="AE77:AN77"/>
    <mergeCell ref="AO77:AV77"/>
    <mergeCell ref="AW77:BD77"/>
    <mergeCell ref="BE77:BL77"/>
    <mergeCell ref="A78:BK78"/>
    <mergeCell ref="G79:BK79"/>
    <mergeCell ref="A80:F80"/>
    <mergeCell ref="G80:Y80"/>
    <mergeCell ref="Z80:AD80"/>
    <mergeCell ref="AE80:AN80"/>
    <mergeCell ref="AO80:AV80"/>
    <mergeCell ref="AW80:BD80"/>
    <mergeCell ref="BE80:BL80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85:F85"/>
    <mergeCell ref="G85:Y85"/>
    <mergeCell ref="Z85:AD85"/>
    <mergeCell ref="AE85:AN85"/>
    <mergeCell ref="AO85:AV85"/>
    <mergeCell ref="AW85:BD85"/>
    <mergeCell ref="A86:F86"/>
    <mergeCell ref="G86:Y86"/>
    <mergeCell ref="Z86:AD86"/>
    <mergeCell ref="AE86:AN86"/>
    <mergeCell ref="AO86:AV86"/>
    <mergeCell ref="AW86:BD86"/>
    <mergeCell ref="G87:Y87"/>
    <mergeCell ref="Z87:AD87"/>
    <mergeCell ref="AE87:AN87"/>
    <mergeCell ref="AO87:AV87"/>
    <mergeCell ref="AW87:BD87"/>
    <mergeCell ref="BE85:BL85"/>
    <mergeCell ref="BE86:BL86"/>
    <mergeCell ref="BE87:BL87"/>
    <mergeCell ref="A88:BL88"/>
    <mergeCell ref="A89:F89"/>
    <mergeCell ref="G89:Y89"/>
    <mergeCell ref="Z89:AD89"/>
    <mergeCell ref="AE89:AN89"/>
    <mergeCell ref="AO89:AV89"/>
    <mergeCell ref="AW89:BD89"/>
    <mergeCell ref="BE89:BL89"/>
    <mergeCell ref="A87:F87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94:F94"/>
    <mergeCell ref="G94:Y94"/>
    <mergeCell ref="Z94:AD94"/>
    <mergeCell ref="AE94:AN94"/>
    <mergeCell ref="AO94:AV94"/>
    <mergeCell ref="AW94:BD94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BE96:BL96"/>
    <mergeCell ref="A99:V99"/>
    <mergeCell ref="W99:AM99"/>
    <mergeCell ref="AO99:BG99"/>
    <mergeCell ref="W100:AM100"/>
    <mergeCell ref="AO100:BG100"/>
    <mergeCell ref="A96:F96"/>
    <mergeCell ref="G96:Y96"/>
    <mergeCell ref="Z96:AD96"/>
    <mergeCell ref="AE96:AN96"/>
    <mergeCell ref="W106:AM106"/>
    <mergeCell ref="AO106:BG106"/>
    <mergeCell ref="A107:H107"/>
    <mergeCell ref="A108:H108"/>
    <mergeCell ref="A101:F101"/>
    <mergeCell ref="A102:AS102"/>
    <mergeCell ref="A103:AS103"/>
    <mergeCell ref="A105:V105"/>
    <mergeCell ref="W105:AM105"/>
    <mergeCell ref="AO105:BG105"/>
  </mergeCells>
  <conditionalFormatting sqref="H70:L70 H72:L72 H74:L74 H76:L76 G70:G77 G80:L80 G82:L82 G84:L84 G86:L86">
    <cfRule type="cellIs" priority="11" dxfId="224" operator="equal" stopIfTrue="1">
      <formula>$G69</formula>
    </cfRule>
  </conditionalFormatting>
  <conditionalFormatting sqref="D54:I54">
    <cfRule type="cellIs" priority="10" dxfId="224" operator="equal" stopIfTrue="1">
      <formula>$D52</formula>
    </cfRule>
  </conditionalFormatting>
  <conditionalFormatting sqref="B70:F77 B80:F87 A70:A87 A89:F96">
    <cfRule type="cellIs" priority="9" dxfId="224" operator="equal" stopIfTrue="1">
      <formula>0</formula>
    </cfRule>
  </conditionalFormatting>
  <conditionalFormatting sqref="D51:D53">
    <cfRule type="cellIs" priority="8" dxfId="224" operator="equal" stopIfTrue="1">
      <formula>$D50</formula>
    </cfRule>
  </conditionalFormatting>
  <conditionalFormatting sqref="G81">
    <cfRule type="cellIs" priority="7" dxfId="224" operator="equal" stopIfTrue="1">
      <formula>$G71</formula>
    </cfRule>
  </conditionalFormatting>
  <conditionalFormatting sqref="G87 G85 G83 G96 G94 G92">
    <cfRule type="cellIs" priority="6" dxfId="224" operator="equal" stopIfTrue="1">
      <formula>#REF!</formula>
    </cfRule>
  </conditionalFormatting>
  <conditionalFormatting sqref="G81">
    <cfRule type="cellIs" priority="5" dxfId="224" operator="equal" stopIfTrue="1">
      <formula>$G80</formula>
    </cfRule>
  </conditionalFormatting>
  <conditionalFormatting sqref="G91:L91 G93:L93 G95:L95">
    <cfRule type="cellIs" priority="4" dxfId="224" operator="equal" stopIfTrue="1">
      <formula>$G90</formula>
    </cfRule>
  </conditionalFormatting>
  <conditionalFormatting sqref="G90">
    <cfRule type="cellIs" priority="3" dxfId="224" operator="equal" stopIfTrue="1">
      <formula>$G81</formula>
    </cfRule>
  </conditionalFormatting>
  <conditionalFormatting sqref="G90">
    <cfRule type="cellIs" priority="2" dxfId="224" operator="equal" stopIfTrue="1">
      <formula>$G89</formula>
    </cfRule>
  </conditionalFormatting>
  <conditionalFormatting sqref="G89:L89">
    <cfRule type="cellIs" priority="1" dxfId="224" operator="equal" stopIfTrue="1">
      <formula>$A88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3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0"/>
  <sheetViews>
    <sheetView tabSelected="1" zoomScalePageLayoutView="0" workbookViewId="0" topLeftCell="A99">
      <selection activeCell="AO110" sqref="AO110:AV110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31.5" customHeight="1">
      <c r="AO4" s="76" t="s">
        <v>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84" t="s">
        <v>4</v>
      </c>
      <c r="AP7" s="84"/>
      <c r="AQ7" s="84"/>
      <c r="AR7" s="84"/>
      <c r="AS7" s="84"/>
      <c r="AT7" s="84"/>
      <c r="AU7" s="84"/>
      <c r="AV7" s="1" t="s">
        <v>5</v>
      </c>
      <c r="AW7" s="84" t="s">
        <v>4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21.75" customHeight="1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tr">
        <f>N13</f>
        <v>Виконавчий комітет Лиманської міської ради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28.5" customHeight="1">
      <c r="A19" s="5" t="s">
        <v>17</v>
      </c>
      <c r="B19" s="81" t="s">
        <v>105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106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107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108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4183993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3806040+377953</f>
        <v>4183993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10.25" customHeight="1">
      <c r="A26" s="90" t="s">
        <v>109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12.75" customHeight="1">
      <c r="A32" s="100">
        <v>2</v>
      </c>
      <c r="B32" s="100"/>
      <c r="C32" s="100"/>
      <c r="D32" s="100"/>
      <c r="E32" s="100"/>
      <c r="F32" s="100"/>
      <c r="G32" s="101" t="s">
        <v>113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5.75" customHeight="1">
      <c r="A35" s="90" t="s">
        <v>114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117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24.75" customHeight="1">
      <c r="A42" s="100">
        <v>2</v>
      </c>
      <c r="B42" s="100"/>
      <c r="C42" s="100"/>
      <c r="D42" s="100"/>
      <c r="E42" s="100"/>
      <c r="F42" s="100"/>
      <c r="G42" s="101" t="s">
        <v>118</v>
      </c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6"/>
    </row>
    <row r="43" spans="1:64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.75" customHeight="1">
      <c r="A44" s="91" t="s">
        <v>45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ht="1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96" t="s">
        <v>35</v>
      </c>
      <c r="B46" s="96"/>
      <c r="C46" s="96"/>
      <c r="D46" s="105" t="s">
        <v>46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96" t="s">
        <v>47</v>
      </c>
      <c r="AD46" s="96"/>
      <c r="AE46" s="96"/>
      <c r="AF46" s="96"/>
      <c r="AG46" s="96"/>
      <c r="AH46" s="96"/>
      <c r="AI46" s="96"/>
      <c r="AJ46" s="96"/>
      <c r="AK46" s="96" t="s">
        <v>48</v>
      </c>
      <c r="AL46" s="96"/>
      <c r="AM46" s="96"/>
      <c r="AN46" s="96"/>
      <c r="AO46" s="96"/>
      <c r="AP46" s="96"/>
      <c r="AQ46" s="96"/>
      <c r="AR46" s="96"/>
      <c r="AS46" s="96" t="s">
        <v>49</v>
      </c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96"/>
      <c r="B47" s="96"/>
      <c r="C47" s="9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96">
        <v>1</v>
      </c>
      <c r="B48" s="96"/>
      <c r="C48" s="96"/>
      <c r="D48" s="111">
        <v>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29"/>
      <c r="BB48" s="29"/>
      <c r="BC48" s="29"/>
      <c r="BD48" s="29"/>
      <c r="BE48" s="29"/>
      <c r="BF48" s="29"/>
      <c r="BG48" s="29"/>
      <c r="BH48" s="29"/>
    </row>
    <row r="49" spans="1:79" s="33" customFormat="1" ht="12.75" customHeight="1" hidden="1">
      <c r="A49" s="100" t="s">
        <v>115</v>
      </c>
      <c r="B49" s="100"/>
      <c r="C49" s="100"/>
      <c r="D49" s="147" t="s">
        <v>111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50" t="s">
        <v>119</v>
      </c>
      <c r="AD49" s="150"/>
      <c r="AE49" s="150"/>
      <c r="AF49" s="150"/>
      <c r="AG49" s="150"/>
      <c r="AH49" s="150"/>
      <c r="AI49" s="150"/>
      <c r="AJ49" s="150"/>
      <c r="AK49" s="150" t="s">
        <v>120</v>
      </c>
      <c r="AL49" s="150"/>
      <c r="AM49" s="150"/>
      <c r="AN49" s="150"/>
      <c r="AO49" s="150"/>
      <c r="AP49" s="150"/>
      <c r="AQ49" s="150"/>
      <c r="AR49" s="150"/>
      <c r="AS49" s="128" t="s">
        <v>121</v>
      </c>
      <c r="AT49" s="150"/>
      <c r="AU49" s="150"/>
      <c r="AV49" s="150"/>
      <c r="AW49" s="150"/>
      <c r="AX49" s="150"/>
      <c r="AY49" s="150"/>
      <c r="AZ49" s="150"/>
      <c r="BA49" s="38"/>
      <c r="BB49" s="39"/>
      <c r="BC49" s="39"/>
      <c r="BD49" s="39"/>
      <c r="BE49" s="39"/>
      <c r="BF49" s="39"/>
      <c r="BG49" s="39"/>
      <c r="BH49" s="39"/>
      <c r="CA49" s="33" t="s">
        <v>122</v>
      </c>
    </row>
    <row r="50" spans="1:79" ht="25.5" customHeight="1">
      <c r="A50" s="100">
        <v>1</v>
      </c>
      <c r="B50" s="100"/>
      <c r="C50" s="100"/>
      <c r="D50" s="101" t="s">
        <v>123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51">
        <v>3806040</v>
      </c>
      <c r="AD50" s="151"/>
      <c r="AE50" s="151"/>
      <c r="AF50" s="151"/>
      <c r="AG50" s="151"/>
      <c r="AH50" s="151"/>
      <c r="AI50" s="151"/>
      <c r="AJ50" s="151"/>
      <c r="AK50" s="151">
        <v>0</v>
      </c>
      <c r="AL50" s="151"/>
      <c r="AM50" s="151"/>
      <c r="AN50" s="151"/>
      <c r="AO50" s="151"/>
      <c r="AP50" s="151"/>
      <c r="AQ50" s="151"/>
      <c r="AR50" s="151"/>
      <c r="AS50" s="151">
        <f>AC50+AK50</f>
        <v>3806040</v>
      </c>
      <c r="AT50" s="151"/>
      <c r="AU50" s="151"/>
      <c r="AV50" s="151"/>
      <c r="AW50" s="151"/>
      <c r="AX50" s="151"/>
      <c r="AY50" s="151"/>
      <c r="AZ50" s="151"/>
      <c r="BA50" s="31"/>
      <c r="BB50" s="31"/>
      <c r="BC50" s="31"/>
      <c r="BD50" s="31"/>
      <c r="BE50" s="31"/>
      <c r="BF50" s="31"/>
      <c r="BG50" s="31"/>
      <c r="BH50" s="31"/>
      <c r="CA50" s="1" t="s">
        <v>51</v>
      </c>
    </row>
    <row r="51" spans="1:60" ht="40.5" customHeight="1">
      <c r="A51" s="100">
        <v>2</v>
      </c>
      <c r="B51" s="100"/>
      <c r="C51" s="100"/>
      <c r="D51" s="101" t="s">
        <v>124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51">
        <v>377953</v>
      </c>
      <c r="AD51" s="151"/>
      <c r="AE51" s="151"/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/>
      <c r="AR51" s="151"/>
      <c r="AS51" s="151">
        <f>AC51+AK51</f>
        <v>377953</v>
      </c>
      <c r="AT51" s="151"/>
      <c r="AU51" s="151"/>
      <c r="AV51" s="151"/>
      <c r="AW51" s="151"/>
      <c r="AX51" s="151"/>
      <c r="AY51" s="151"/>
      <c r="AZ51" s="151"/>
      <c r="BA51" s="31"/>
      <c r="BB51" s="31"/>
      <c r="BC51" s="31"/>
      <c r="BD51" s="31"/>
      <c r="BE51" s="31"/>
      <c r="BF51" s="31"/>
      <c r="BG51" s="31"/>
      <c r="BH51" s="31"/>
    </row>
    <row r="52" spans="1:60" s="33" customFormat="1" ht="12.75">
      <c r="A52" s="115"/>
      <c r="B52" s="115"/>
      <c r="C52" s="115"/>
      <c r="D52" s="116" t="s">
        <v>52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52">
        <f>AC50+AC51</f>
        <v>4183993</v>
      </c>
      <c r="AD52" s="152"/>
      <c r="AE52" s="152"/>
      <c r="AF52" s="152"/>
      <c r="AG52" s="152"/>
      <c r="AH52" s="152"/>
      <c r="AI52" s="152"/>
      <c r="AJ52" s="152"/>
      <c r="AK52" s="152">
        <v>0</v>
      </c>
      <c r="AL52" s="152"/>
      <c r="AM52" s="152"/>
      <c r="AN52" s="152"/>
      <c r="AO52" s="152"/>
      <c r="AP52" s="152"/>
      <c r="AQ52" s="152"/>
      <c r="AR52" s="152"/>
      <c r="AS52" s="152">
        <f>AC52+AK52</f>
        <v>4183993</v>
      </c>
      <c r="AT52" s="152"/>
      <c r="AU52" s="152"/>
      <c r="AV52" s="152"/>
      <c r="AW52" s="152"/>
      <c r="AX52" s="152"/>
      <c r="AY52" s="152"/>
      <c r="AZ52" s="152"/>
      <c r="BA52" s="32"/>
      <c r="BB52" s="32"/>
      <c r="BC52" s="32"/>
      <c r="BD52" s="32"/>
      <c r="BE52" s="32"/>
      <c r="BF52" s="32"/>
      <c r="BG52" s="32"/>
      <c r="BH52" s="32"/>
    </row>
    <row r="54" spans="1:64" ht="15.75" customHeight="1">
      <c r="A54" s="74" t="s">
        <v>53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64" ht="1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51" ht="15.75" customHeight="1">
      <c r="A56" s="96" t="s">
        <v>35</v>
      </c>
      <c r="B56" s="96"/>
      <c r="C56" s="96"/>
      <c r="D56" s="105" t="s">
        <v>54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96" t="s">
        <v>47</v>
      </c>
      <c r="AC56" s="96"/>
      <c r="AD56" s="96"/>
      <c r="AE56" s="96"/>
      <c r="AF56" s="96"/>
      <c r="AG56" s="96"/>
      <c r="AH56" s="96"/>
      <c r="AI56" s="96"/>
      <c r="AJ56" s="96" t="s">
        <v>48</v>
      </c>
      <c r="AK56" s="96"/>
      <c r="AL56" s="96"/>
      <c r="AM56" s="96"/>
      <c r="AN56" s="96"/>
      <c r="AO56" s="96"/>
      <c r="AP56" s="96"/>
      <c r="AQ56" s="96"/>
      <c r="AR56" s="96" t="s">
        <v>49</v>
      </c>
      <c r="AS56" s="96"/>
      <c r="AT56" s="96"/>
      <c r="AU56" s="96"/>
      <c r="AV56" s="96"/>
      <c r="AW56" s="96"/>
      <c r="AX56" s="96"/>
      <c r="AY56" s="96"/>
    </row>
    <row r="57" spans="1:51" ht="28.5" customHeight="1">
      <c r="A57" s="96"/>
      <c r="B57" s="96"/>
      <c r="C57" s="96"/>
      <c r="D57" s="10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ht="15.75" customHeight="1">
      <c r="A58" s="96">
        <v>1</v>
      </c>
      <c r="B58" s="96"/>
      <c r="C58" s="96"/>
      <c r="D58" s="111">
        <v>2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96">
        <v>3</v>
      </c>
      <c r="AC58" s="96"/>
      <c r="AD58" s="96"/>
      <c r="AE58" s="96"/>
      <c r="AF58" s="96"/>
      <c r="AG58" s="96"/>
      <c r="AH58" s="96"/>
      <c r="AI58" s="96"/>
      <c r="AJ58" s="96">
        <v>4</v>
      </c>
      <c r="AK58" s="96"/>
      <c r="AL58" s="96"/>
      <c r="AM58" s="96"/>
      <c r="AN58" s="96"/>
      <c r="AO58" s="96"/>
      <c r="AP58" s="96"/>
      <c r="AQ58" s="96"/>
      <c r="AR58" s="96">
        <v>5</v>
      </c>
      <c r="AS58" s="96"/>
      <c r="AT58" s="96"/>
      <c r="AU58" s="96"/>
      <c r="AV58" s="96"/>
      <c r="AW58" s="96"/>
      <c r="AX58" s="96"/>
      <c r="AY58" s="96"/>
    </row>
    <row r="59" spans="1:79" ht="12.75" customHeight="1" hidden="1">
      <c r="A59" s="100" t="s">
        <v>115</v>
      </c>
      <c r="B59" s="100"/>
      <c r="C59" s="100"/>
      <c r="D59" s="142" t="s">
        <v>111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50" t="s">
        <v>119</v>
      </c>
      <c r="AC59" s="150"/>
      <c r="AD59" s="150"/>
      <c r="AE59" s="150"/>
      <c r="AF59" s="150"/>
      <c r="AG59" s="150"/>
      <c r="AH59" s="150"/>
      <c r="AI59" s="150"/>
      <c r="AJ59" s="150" t="s">
        <v>120</v>
      </c>
      <c r="AK59" s="150"/>
      <c r="AL59" s="150"/>
      <c r="AM59" s="150"/>
      <c r="AN59" s="150"/>
      <c r="AO59" s="150"/>
      <c r="AP59" s="150"/>
      <c r="AQ59" s="150"/>
      <c r="AR59" s="150" t="s">
        <v>121</v>
      </c>
      <c r="AS59" s="150"/>
      <c r="AT59" s="150"/>
      <c r="AU59" s="150"/>
      <c r="AV59" s="150"/>
      <c r="AW59" s="150"/>
      <c r="AX59" s="150"/>
      <c r="AY59" s="150"/>
      <c r="CA59" s="1" t="s">
        <v>125</v>
      </c>
    </row>
    <row r="60" spans="1:79" ht="25.5" customHeight="1">
      <c r="A60" s="100">
        <v>1</v>
      </c>
      <c r="B60" s="100"/>
      <c r="C60" s="100"/>
      <c r="D60" s="101" t="s">
        <v>126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51">
        <f>AC52</f>
        <v>4183993</v>
      </c>
      <c r="AC60" s="151"/>
      <c r="AD60" s="151"/>
      <c r="AE60" s="151"/>
      <c r="AF60" s="151"/>
      <c r="AG60" s="151"/>
      <c r="AH60" s="151"/>
      <c r="AI60" s="151"/>
      <c r="AJ60" s="151">
        <v>0</v>
      </c>
      <c r="AK60" s="151"/>
      <c r="AL60" s="151"/>
      <c r="AM60" s="151"/>
      <c r="AN60" s="151"/>
      <c r="AO60" s="151"/>
      <c r="AP60" s="151"/>
      <c r="AQ60" s="151"/>
      <c r="AR60" s="151">
        <f>AB60+AJ60</f>
        <v>4183993</v>
      </c>
      <c r="AS60" s="151"/>
      <c r="AT60" s="151"/>
      <c r="AU60" s="151"/>
      <c r="AV60" s="151"/>
      <c r="AW60" s="151"/>
      <c r="AX60" s="151"/>
      <c r="AY60" s="151"/>
      <c r="CA60" s="1" t="s">
        <v>55</v>
      </c>
    </row>
    <row r="61" spans="1:51" s="33" customFormat="1" ht="12.75" customHeight="1">
      <c r="A61" s="115"/>
      <c r="B61" s="115"/>
      <c r="C61" s="115"/>
      <c r="D61" s="116" t="s">
        <v>49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52">
        <f>AB60</f>
        <v>4183993</v>
      </c>
      <c r="AC61" s="152"/>
      <c r="AD61" s="152"/>
      <c r="AE61" s="152"/>
      <c r="AF61" s="152"/>
      <c r="AG61" s="152"/>
      <c r="AH61" s="152"/>
      <c r="AI61" s="152"/>
      <c r="AJ61" s="152">
        <v>0</v>
      </c>
      <c r="AK61" s="152"/>
      <c r="AL61" s="152"/>
      <c r="AM61" s="152"/>
      <c r="AN61" s="152"/>
      <c r="AO61" s="152"/>
      <c r="AP61" s="152"/>
      <c r="AQ61" s="152"/>
      <c r="AR61" s="152">
        <f>AB61+AJ61</f>
        <v>4183993</v>
      </c>
      <c r="AS61" s="152"/>
      <c r="AT61" s="152"/>
      <c r="AU61" s="152"/>
      <c r="AV61" s="152"/>
      <c r="AW61" s="152"/>
      <c r="AX61" s="152"/>
      <c r="AY61" s="152"/>
    </row>
    <row r="63" spans="1:64" ht="15.75" customHeight="1">
      <c r="A63" s="91" t="s">
        <v>56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64" ht="30" customHeight="1">
      <c r="A64" s="96" t="s">
        <v>35</v>
      </c>
      <c r="B64" s="96"/>
      <c r="C64" s="96"/>
      <c r="D64" s="96"/>
      <c r="E64" s="96"/>
      <c r="F64" s="96"/>
      <c r="G64" s="111" t="s">
        <v>57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96" t="s">
        <v>58</v>
      </c>
      <c r="AA64" s="96"/>
      <c r="AB64" s="96"/>
      <c r="AC64" s="96"/>
      <c r="AD64" s="96"/>
      <c r="AE64" s="96" t="s">
        <v>59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111" t="s">
        <v>47</v>
      </c>
      <c r="AP64" s="112"/>
      <c r="AQ64" s="112"/>
      <c r="AR64" s="112"/>
      <c r="AS64" s="112"/>
      <c r="AT64" s="112"/>
      <c r="AU64" s="112"/>
      <c r="AV64" s="113"/>
      <c r="AW64" s="111" t="s">
        <v>48</v>
      </c>
      <c r="AX64" s="112"/>
      <c r="AY64" s="112"/>
      <c r="AZ64" s="112"/>
      <c r="BA64" s="112"/>
      <c r="BB64" s="112"/>
      <c r="BC64" s="112"/>
      <c r="BD64" s="113"/>
      <c r="BE64" s="111" t="s">
        <v>49</v>
      </c>
      <c r="BF64" s="112"/>
      <c r="BG64" s="112"/>
      <c r="BH64" s="112"/>
      <c r="BI64" s="112"/>
      <c r="BJ64" s="112"/>
      <c r="BK64" s="112"/>
      <c r="BL64" s="113"/>
    </row>
    <row r="65" spans="1:64" ht="15.75" customHeight="1">
      <c r="A65" s="96">
        <v>1</v>
      </c>
      <c r="B65" s="96"/>
      <c r="C65" s="96"/>
      <c r="D65" s="96"/>
      <c r="E65" s="96"/>
      <c r="F65" s="96"/>
      <c r="G65" s="111">
        <v>2</v>
      </c>
      <c r="H65" s="156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7"/>
      <c r="Z65" s="111">
        <v>3</v>
      </c>
      <c r="AA65" s="112"/>
      <c r="AB65" s="112"/>
      <c r="AC65" s="112"/>
      <c r="AD65" s="113"/>
      <c r="AE65" s="111">
        <v>4</v>
      </c>
      <c r="AF65" s="112"/>
      <c r="AG65" s="112"/>
      <c r="AH65" s="112"/>
      <c r="AI65" s="112"/>
      <c r="AJ65" s="112"/>
      <c r="AK65" s="112"/>
      <c r="AL65" s="112"/>
      <c r="AM65" s="112"/>
      <c r="AN65" s="113"/>
      <c r="AO65" s="111">
        <v>5</v>
      </c>
      <c r="AP65" s="112"/>
      <c r="AQ65" s="112"/>
      <c r="AR65" s="112"/>
      <c r="AS65" s="112"/>
      <c r="AT65" s="112"/>
      <c r="AU65" s="112"/>
      <c r="AV65" s="113"/>
      <c r="AW65" s="111">
        <v>6</v>
      </c>
      <c r="AX65" s="112"/>
      <c r="AY65" s="112"/>
      <c r="AZ65" s="112"/>
      <c r="BA65" s="112"/>
      <c r="BB65" s="112"/>
      <c r="BC65" s="112"/>
      <c r="BD65" s="113"/>
      <c r="BE65" s="96">
        <v>7</v>
      </c>
      <c r="BF65" s="96"/>
      <c r="BG65" s="96"/>
      <c r="BH65" s="96"/>
      <c r="BI65" s="96"/>
      <c r="BJ65" s="96"/>
      <c r="BK65" s="96"/>
      <c r="BL65" s="96"/>
    </row>
    <row r="66" spans="1:79" ht="12.75" customHeight="1">
      <c r="A66" s="100"/>
      <c r="B66" s="100"/>
      <c r="C66" s="100"/>
      <c r="D66" s="100"/>
      <c r="E66" s="100"/>
      <c r="F66" s="100"/>
      <c r="G66" s="142" t="s">
        <v>117</v>
      </c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4"/>
      <c r="AW66" s="153"/>
      <c r="AX66" s="154"/>
      <c r="AY66" s="154"/>
      <c r="AZ66" s="154"/>
      <c r="BA66" s="154"/>
      <c r="BB66" s="154"/>
      <c r="BC66" s="154"/>
      <c r="BD66" s="155"/>
      <c r="BE66" s="150"/>
      <c r="BF66" s="150"/>
      <c r="BG66" s="150"/>
      <c r="BH66" s="150"/>
      <c r="BI66" s="150"/>
      <c r="BJ66" s="150"/>
      <c r="BK66" s="150"/>
      <c r="BL66" s="150"/>
      <c r="CA66" s="1" t="s">
        <v>127</v>
      </c>
    </row>
    <row r="67" spans="1:79" s="33" customFormat="1" ht="12.75" customHeight="1">
      <c r="A67" s="115">
        <v>0</v>
      </c>
      <c r="B67" s="115"/>
      <c r="C67" s="115"/>
      <c r="D67" s="115"/>
      <c r="E67" s="115"/>
      <c r="F67" s="115"/>
      <c r="G67" s="123" t="s">
        <v>128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CA67" s="33" t="s">
        <v>61</v>
      </c>
    </row>
    <row r="68" spans="1:64" ht="12.75" customHeight="1">
      <c r="A68" s="100">
        <v>1</v>
      </c>
      <c r="B68" s="100"/>
      <c r="C68" s="100"/>
      <c r="D68" s="100"/>
      <c r="E68" s="100"/>
      <c r="F68" s="100"/>
      <c r="G68" s="101" t="s">
        <v>129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28" t="s">
        <v>64</v>
      </c>
      <c r="AA68" s="128"/>
      <c r="AB68" s="128"/>
      <c r="AC68" s="128"/>
      <c r="AD68" s="128"/>
      <c r="AE68" s="158" t="s">
        <v>65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151">
        <v>3806040</v>
      </c>
      <c r="AP68" s="151"/>
      <c r="AQ68" s="151"/>
      <c r="AR68" s="151"/>
      <c r="AS68" s="151"/>
      <c r="AT68" s="151"/>
      <c r="AU68" s="151"/>
      <c r="AV68" s="151"/>
      <c r="AW68" s="151">
        <v>0</v>
      </c>
      <c r="AX68" s="151"/>
      <c r="AY68" s="151"/>
      <c r="AZ68" s="151"/>
      <c r="BA68" s="151"/>
      <c r="BB68" s="151"/>
      <c r="BC68" s="151"/>
      <c r="BD68" s="151"/>
      <c r="BE68" s="151">
        <f aca="true" t="shared" si="0" ref="BE68:BE102">AO68+AW68</f>
        <v>3806040</v>
      </c>
      <c r="BF68" s="151"/>
      <c r="BG68" s="151"/>
      <c r="BH68" s="151"/>
      <c r="BI68" s="151"/>
      <c r="BJ68" s="151"/>
      <c r="BK68" s="151"/>
      <c r="BL68" s="151"/>
    </row>
    <row r="69" spans="1:64" ht="12.75" customHeight="1">
      <c r="A69" s="100">
        <v>2</v>
      </c>
      <c r="B69" s="100"/>
      <c r="C69" s="100"/>
      <c r="D69" s="100"/>
      <c r="E69" s="100"/>
      <c r="F69" s="100"/>
      <c r="G69" s="101" t="s">
        <v>130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28" t="s">
        <v>64</v>
      </c>
      <c r="AA69" s="128"/>
      <c r="AB69" s="128"/>
      <c r="AC69" s="128"/>
      <c r="AD69" s="128"/>
      <c r="AE69" s="158" t="s">
        <v>65</v>
      </c>
      <c r="AF69" s="158"/>
      <c r="AG69" s="158"/>
      <c r="AH69" s="158"/>
      <c r="AI69" s="158"/>
      <c r="AJ69" s="158"/>
      <c r="AK69" s="158"/>
      <c r="AL69" s="158"/>
      <c r="AM69" s="158"/>
      <c r="AN69" s="159"/>
      <c r="AO69" s="151">
        <v>1900575</v>
      </c>
      <c r="AP69" s="151"/>
      <c r="AQ69" s="151"/>
      <c r="AR69" s="151"/>
      <c r="AS69" s="151"/>
      <c r="AT69" s="151"/>
      <c r="AU69" s="151"/>
      <c r="AV69" s="151"/>
      <c r="AW69" s="151">
        <v>0</v>
      </c>
      <c r="AX69" s="151"/>
      <c r="AY69" s="151"/>
      <c r="AZ69" s="151"/>
      <c r="BA69" s="151"/>
      <c r="BB69" s="151"/>
      <c r="BC69" s="151"/>
      <c r="BD69" s="151"/>
      <c r="BE69" s="151">
        <f t="shared" si="0"/>
        <v>1900575</v>
      </c>
      <c r="BF69" s="151"/>
      <c r="BG69" s="151"/>
      <c r="BH69" s="151"/>
      <c r="BI69" s="151"/>
      <c r="BJ69" s="151"/>
      <c r="BK69" s="151"/>
      <c r="BL69" s="151"/>
    </row>
    <row r="70" spans="1:64" ht="12.75" customHeight="1">
      <c r="A70" s="100">
        <v>3</v>
      </c>
      <c r="B70" s="100"/>
      <c r="C70" s="100"/>
      <c r="D70" s="100"/>
      <c r="E70" s="100"/>
      <c r="F70" s="100"/>
      <c r="G70" s="101" t="s">
        <v>131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28" t="s">
        <v>132</v>
      </c>
      <c r="AA70" s="128"/>
      <c r="AB70" s="128"/>
      <c r="AC70" s="128"/>
      <c r="AD70" s="128"/>
      <c r="AE70" s="101" t="s">
        <v>133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151">
        <v>12816</v>
      </c>
      <c r="AP70" s="151"/>
      <c r="AQ70" s="151"/>
      <c r="AR70" s="151"/>
      <c r="AS70" s="151"/>
      <c r="AT70" s="151"/>
      <c r="AU70" s="151"/>
      <c r="AV70" s="151"/>
      <c r="AW70" s="151">
        <v>0</v>
      </c>
      <c r="AX70" s="151"/>
      <c r="AY70" s="151"/>
      <c r="AZ70" s="151"/>
      <c r="BA70" s="151"/>
      <c r="BB70" s="151"/>
      <c r="BC70" s="151"/>
      <c r="BD70" s="151"/>
      <c r="BE70" s="151">
        <f t="shared" si="0"/>
        <v>12816</v>
      </c>
      <c r="BF70" s="151"/>
      <c r="BG70" s="151"/>
      <c r="BH70" s="151"/>
      <c r="BI70" s="151"/>
      <c r="BJ70" s="151"/>
      <c r="BK70" s="151"/>
      <c r="BL70" s="151"/>
    </row>
    <row r="71" spans="1:64" ht="12.75" customHeight="1">
      <c r="A71" s="100">
        <v>4</v>
      </c>
      <c r="B71" s="100"/>
      <c r="C71" s="100"/>
      <c r="D71" s="100"/>
      <c r="E71" s="100"/>
      <c r="F71" s="100"/>
      <c r="G71" s="101" t="s">
        <v>134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28" t="s">
        <v>64</v>
      </c>
      <c r="AA71" s="128"/>
      <c r="AB71" s="128"/>
      <c r="AC71" s="128"/>
      <c r="AD71" s="128"/>
      <c r="AE71" s="101" t="s">
        <v>65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151">
        <v>245293</v>
      </c>
      <c r="AP71" s="151"/>
      <c r="AQ71" s="151"/>
      <c r="AR71" s="151"/>
      <c r="AS71" s="151"/>
      <c r="AT71" s="151"/>
      <c r="AU71" s="151"/>
      <c r="AV71" s="151"/>
      <c r="AW71" s="151">
        <v>0</v>
      </c>
      <c r="AX71" s="151"/>
      <c r="AY71" s="151"/>
      <c r="AZ71" s="151"/>
      <c r="BA71" s="151"/>
      <c r="BB71" s="151"/>
      <c r="BC71" s="151"/>
      <c r="BD71" s="151"/>
      <c r="BE71" s="151">
        <f t="shared" si="0"/>
        <v>245293</v>
      </c>
      <c r="BF71" s="151"/>
      <c r="BG71" s="151"/>
      <c r="BH71" s="151"/>
      <c r="BI71" s="151"/>
      <c r="BJ71" s="151"/>
      <c r="BK71" s="151"/>
      <c r="BL71" s="151"/>
    </row>
    <row r="72" spans="1:64" ht="12.75" customHeight="1">
      <c r="A72" s="100">
        <v>5</v>
      </c>
      <c r="B72" s="100"/>
      <c r="C72" s="100"/>
      <c r="D72" s="100"/>
      <c r="E72" s="100"/>
      <c r="F72" s="100"/>
      <c r="G72" s="101" t="s">
        <v>135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128" t="s">
        <v>132</v>
      </c>
      <c r="AA72" s="128"/>
      <c r="AB72" s="128"/>
      <c r="AC72" s="128"/>
      <c r="AD72" s="128"/>
      <c r="AE72" s="101" t="s">
        <v>133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151">
        <v>16394</v>
      </c>
      <c r="AP72" s="151"/>
      <c r="AQ72" s="151"/>
      <c r="AR72" s="151"/>
      <c r="AS72" s="151"/>
      <c r="AT72" s="151"/>
      <c r="AU72" s="151"/>
      <c r="AV72" s="151"/>
      <c r="AW72" s="151">
        <v>0</v>
      </c>
      <c r="AX72" s="151"/>
      <c r="AY72" s="151"/>
      <c r="AZ72" s="151"/>
      <c r="BA72" s="151"/>
      <c r="BB72" s="151"/>
      <c r="BC72" s="151"/>
      <c r="BD72" s="151"/>
      <c r="BE72" s="151">
        <f t="shared" si="0"/>
        <v>16394</v>
      </c>
      <c r="BF72" s="151"/>
      <c r="BG72" s="151"/>
      <c r="BH72" s="151"/>
      <c r="BI72" s="151"/>
      <c r="BJ72" s="151"/>
      <c r="BK72" s="151"/>
      <c r="BL72" s="151"/>
    </row>
    <row r="73" spans="1:64" ht="12.75" customHeight="1">
      <c r="A73" s="100">
        <v>6</v>
      </c>
      <c r="B73" s="100"/>
      <c r="C73" s="100"/>
      <c r="D73" s="100"/>
      <c r="E73" s="100"/>
      <c r="F73" s="100"/>
      <c r="G73" s="101" t="s">
        <v>136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128" t="s">
        <v>64</v>
      </c>
      <c r="AA73" s="128"/>
      <c r="AB73" s="128"/>
      <c r="AC73" s="128"/>
      <c r="AD73" s="128"/>
      <c r="AE73" s="101" t="s">
        <v>65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151">
        <v>1612981</v>
      </c>
      <c r="AP73" s="151"/>
      <c r="AQ73" s="151"/>
      <c r="AR73" s="151"/>
      <c r="AS73" s="151"/>
      <c r="AT73" s="151"/>
      <c r="AU73" s="151"/>
      <c r="AV73" s="151"/>
      <c r="AW73" s="151">
        <v>0</v>
      </c>
      <c r="AX73" s="151"/>
      <c r="AY73" s="151"/>
      <c r="AZ73" s="151"/>
      <c r="BA73" s="151"/>
      <c r="BB73" s="151"/>
      <c r="BC73" s="151"/>
      <c r="BD73" s="151"/>
      <c r="BE73" s="151">
        <f t="shared" si="0"/>
        <v>1612981</v>
      </c>
      <c r="BF73" s="151"/>
      <c r="BG73" s="151"/>
      <c r="BH73" s="151"/>
      <c r="BI73" s="151"/>
      <c r="BJ73" s="151"/>
      <c r="BK73" s="151"/>
      <c r="BL73" s="151"/>
    </row>
    <row r="74" spans="1:64" ht="12.75" customHeight="1">
      <c r="A74" s="100">
        <v>7</v>
      </c>
      <c r="B74" s="100"/>
      <c r="C74" s="100"/>
      <c r="D74" s="100"/>
      <c r="E74" s="100"/>
      <c r="F74" s="100"/>
      <c r="G74" s="101" t="s">
        <v>137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128" t="s">
        <v>132</v>
      </c>
      <c r="AA74" s="128"/>
      <c r="AB74" s="128"/>
      <c r="AC74" s="128"/>
      <c r="AD74" s="128"/>
      <c r="AE74" s="101" t="s">
        <v>133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151">
        <v>16394</v>
      </c>
      <c r="AP74" s="151"/>
      <c r="AQ74" s="151"/>
      <c r="AR74" s="151"/>
      <c r="AS74" s="151"/>
      <c r="AT74" s="151"/>
      <c r="AU74" s="151"/>
      <c r="AV74" s="151"/>
      <c r="AW74" s="151">
        <v>0</v>
      </c>
      <c r="AX74" s="151"/>
      <c r="AY74" s="151"/>
      <c r="AZ74" s="151"/>
      <c r="BA74" s="151"/>
      <c r="BB74" s="151"/>
      <c r="BC74" s="151"/>
      <c r="BD74" s="151"/>
      <c r="BE74" s="151">
        <f t="shared" si="0"/>
        <v>16394</v>
      </c>
      <c r="BF74" s="151"/>
      <c r="BG74" s="151"/>
      <c r="BH74" s="151"/>
      <c r="BI74" s="151"/>
      <c r="BJ74" s="151"/>
      <c r="BK74" s="151"/>
      <c r="BL74" s="151"/>
    </row>
    <row r="75" spans="1:64" ht="12.75" customHeight="1">
      <c r="A75" s="100">
        <v>8</v>
      </c>
      <c r="B75" s="100"/>
      <c r="C75" s="100"/>
      <c r="D75" s="100"/>
      <c r="E75" s="100"/>
      <c r="F75" s="100"/>
      <c r="G75" s="101" t="s">
        <v>138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28" t="s">
        <v>64</v>
      </c>
      <c r="AA75" s="128"/>
      <c r="AB75" s="128"/>
      <c r="AC75" s="128"/>
      <c r="AD75" s="128"/>
      <c r="AE75" s="101" t="s">
        <v>65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151">
        <v>8202</v>
      </c>
      <c r="AP75" s="151"/>
      <c r="AQ75" s="151"/>
      <c r="AR75" s="151"/>
      <c r="AS75" s="151"/>
      <c r="AT75" s="151"/>
      <c r="AU75" s="151"/>
      <c r="AV75" s="151"/>
      <c r="AW75" s="151">
        <v>0</v>
      </c>
      <c r="AX75" s="151"/>
      <c r="AY75" s="151"/>
      <c r="AZ75" s="151"/>
      <c r="BA75" s="151"/>
      <c r="BB75" s="151"/>
      <c r="BC75" s="151"/>
      <c r="BD75" s="151"/>
      <c r="BE75" s="151">
        <f t="shared" si="0"/>
        <v>8202</v>
      </c>
      <c r="BF75" s="151"/>
      <c r="BG75" s="151"/>
      <c r="BH75" s="151"/>
      <c r="BI75" s="151"/>
      <c r="BJ75" s="151"/>
      <c r="BK75" s="151"/>
      <c r="BL75" s="151"/>
    </row>
    <row r="76" spans="1:64" ht="12.75" customHeight="1">
      <c r="A76" s="100">
        <v>9</v>
      </c>
      <c r="B76" s="100"/>
      <c r="C76" s="100"/>
      <c r="D76" s="100"/>
      <c r="E76" s="100"/>
      <c r="F76" s="100"/>
      <c r="G76" s="101" t="s">
        <v>139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128" t="s">
        <v>132</v>
      </c>
      <c r="AA76" s="128"/>
      <c r="AB76" s="128"/>
      <c r="AC76" s="128"/>
      <c r="AD76" s="128"/>
      <c r="AE76" s="101" t="s">
        <v>133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151">
        <v>67</v>
      </c>
      <c r="AP76" s="151"/>
      <c r="AQ76" s="151"/>
      <c r="AR76" s="151"/>
      <c r="AS76" s="151"/>
      <c r="AT76" s="151"/>
      <c r="AU76" s="151"/>
      <c r="AV76" s="151"/>
      <c r="AW76" s="151">
        <v>0</v>
      </c>
      <c r="AX76" s="151"/>
      <c r="AY76" s="151"/>
      <c r="AZ76" s="151"/>
      <c r="BA76" s="151"/>
      <c r="BB76" s="151"/>
      <c r="BC76" s="151"/>
      <c r="BD76" s="151"/>
      <c r="BE76" s="151">
        <f t="shared" si="0"/>
        <v>67</v>
      </c>
      <c r="BF76" s="151"/>
      <c r="BG76" s="151"/>
      <c r="BH76" s="151"/>
      <c r="BI76" s="151"/>
      <c r="BJ76" s="151"/>
      <c r="BK76" s="151"/>
      <c r="BL76" s="151"/>
    </row>
    <row r="77" spans="1:64" ht="12.75" customHeight="1">
      <c r="A77" s="100">
        <v>10</v>
      </c>
      <c r="B77" s="100"/>
      <c r="C77" s="100"/>
      <c r="D77" s="100"/>
      <c r="E77" s="100"/>
      <c r="F77" s="100"/>
      <c r="G77" s="101" t="s">
        <v>140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28" t="s">
        <v>64</v>
      </c>
      <c r="AA77" s="128"/>
      <c r="AB77" s="128"/>
      <c r="AC77" s="128"/>
      <c r="AD77" s="128"/>
      <c r="AE77" s="101" t="s">
        <v>65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151">
        <v>38989</v>
      </c>
      <c r="AP77" s="151"/>
      <c r="AQ77" s="151"/>
      <c r="AR77" s="151"/>
      <c r="AS77" s="151"/>
      <c r="AT77" s="151"/>
      <c r="AU77" s="151"/>
      <c r="AV77" s="151"/>
      <c r="AW77" s="151">
        <v>0</v>
      </c>
      <c r="AX77" s="151"/>
      <c r="AY77" s="151"/>
      <c r="AZ77" s="151"/>
      <c r="BA77" s="151"/>
      <c r="BB77" s="151"/>
      <c r="BC77" s="151"/>
      <c r="BD77" s="151"/>
      <c r="BE77" s="151">
        <f t="shared" si="0"/>
        <v>38989</v>
      </c>
      <c r="BF77" s="151"/>
      <c r="BG77" s="151"/>
      <c r="BH77" s="151"/>
      <c r="BI77" s="151"/>
      <c r="BJ77" s="151"/>
      <c r="BK77" s="151"/>
      <c r="BL77" s="151"/>
    </row>
    <row r="78" spans="1:64" ht="12.75" customHeight="1">
      <c r="A78" s="100">
        <v>11</v>
      </c>
      <c r="B78" s="100"/>
      <c r="C78" s="100"/>
      <c r="D78" s="100"/>
      <c r="E78" s="100"/>
      <c r="F78" s="100"/>
      <c r="G78" s="101" t="s">
        <v>141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128" t="s">
        <v>64</v>
      </c>
      <c r="AA78" s="128"/>
      <c r="AB78" s="128"/>
      <c r="AC78" s="128"/>
      <c r="AD78" s="128"/>
      <c r="AE78" s="101" t="s">
        <v>65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151">
        <v>6355</v>
      </c>
      <c r="AP78" s="151"/>
      <c r="AQ78" s="151"/>
      <c r="AR78" s="151"/>
      <c r="AS78" s="151"/>
      <c r="AT78" s="151"/>
      <c r="AU78" s="151"/>
      <c r="AV78" s="151"/>
      <c r="AW78" s="151">
        <v>0</v>
      </c>
      <c r="AX78" s="151"/>
      <c r="AY78" s="151"/>
      <c r="AZ78" s="151"/>
      <c r="BA78" s="151"/>
      <c r="BB78" s="151"/>
      <c r="BC78" s="151"/>
      <c r="BD78" s="151"/>
      <c r="BE78" s="151">
        <f t="shared" si="0"/>
        <v>6355</v>
      </c>
      <c r="BF78" s="151"/>
      <c r="BG78" s="151"/>
      <c r="BH78" s="151"/>
      <c r="BI78" s="151"/>
      <c r="BJ78" s="151"/>
      <c r="BK78" s="151"/>
      <c r="BL78" s="151"/>
    </row>
    <row r="79" spans="1:64" ht="12.75" customHeight="1">
      <c r="A79" s="100">
        <v>12</v>
      </c>
      <c r="B79" s="100"/>
      <c r="C79" s="100"/>
      <c r="D79" s="100"/>
      <c r="E79" s="100"/>
      <c r="F79" s="100"/>
      <c r="G79" s="101" t="s">
        <v>142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128" t="s">
        <v>132</v>
      </c>
      <c r="AA79" s="128"/>
      <c r="AB79" s="128"/>
      <c r="AC79" s="128"/>
      <c r="AD79" s="128"/>
      <c r="AE79" s="101" t="s">
        <v>133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151">
        <v>60</v>
      </c>
      <c r="AP79" s="151"/>
      <c r="AQ79" s="151"/>
      <c r="AR79" s="151"/>
      <c r="AS79" s="151"/>
      <c r="AT79" s="151"/>
      <c r="AU79" s="151"/>
      <c r="AV79" s="151"/>
      <c r="AW79" s="151">
        <v>0</v>
      </c>
      <c r="AX79" s="151"/>
      <c r="AY79" s="151"/>
      <c r="AZ79" s="151"/>
      <c r="BA79" s="151"/>
      <c r="BB79" s="151"/>
      <c r="BC79" s="151"/>
      <c r="BD79" s="151"/>
      <c r="BE79" s="151">
        <f t="shared" si="0"/>
        <v>60</v>
      </c>
      <c r="BF79" s="151"/>
      <c r="BG79" s="151"/>
      <c r="BH79" s="151"/>
      <c r="BI79" s="151"/>
      <c r="BJ79" s="151"/>
      <c r="BK79" s="151"/>
      <c r="BL79" s="151"/>
    </row>
    <row r="80" spans="1:64" ht="12.75" customHeight="1">
      <c r="A80" s="100">
        <v>13</v>
      </c>
      <c r="B80" s="100"/>
      <c r="C80" s="100"/>
      <c r="D80" s="100"/>
      <c r="E80" s="100"/>
      <c r="F80" s="100"/>
      <c r="G80" s="101" t="s">
        <v>143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128" t="s">
        <v>64</v>
      </c>
      <c r="AA80" s="128"/>
      <c r="AB80" s="128"/>
      <c r="AC80" s="128"/>
      <c r="AD80" s="128"/>
      <c r="AE80" s="101" t="s">
        <v>65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151">
        <v>4307</v>
      </c>
      <c r="AP80" s="151"/>
      <c r="AQ80" s="151"/>
      <c r="AR80" s="151"/>
      <c r="AS80" s="151"/>
      <c r="AT80" s="151"/>
      <c r="AU80" s="151"/>
      <c r="AV80" s="151"/>
      <c r="AW80" s="151">
        <v>0</v>
      </c>
      <c r="AX80" s="151"/>
      <c r="AY80" s="151"/>
      <c r="AZ80" s="151"/>
      <c r="BA80" s="151"/>
      <c r="BB80" s="151"/>
      <c r="BC80" s="151"/>
      <c r="BD80" s="151"/>
      <c r="BE80" s="151">
        <f t="shared" si="0"/>
        <v>4307</v>
      </c>
      <c r="BF80" s="151"/>
      <c r="BG80" s="151"/>
      <c r="BH80" s="151"/>
      <c r="BI80" s="151"/>
      <c r="BJ80" s="151"/>
      <c r="BK80" s="151"/>
      <c r="BL80" s="151"/>
    </row>
    <row r="81" spans="1:64" ht="12.75" customHeight="1">
      <c r="A81" s="100">
        <v>14</v>
      </c>
      <c r="B81" s="100"/>
      <c r="C81" s="100"/>
      <c r="D81" s="100"/>
      <c r="E81" s="100"/>
      <c r="F81" s="100"/>
      <c r="G81" s="101" t="s">
        <v>144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128" t="s">
        <v>132</v>
      </c>
      <c r="AA81" s="128"/>
      <c r="AB81" s="128"/>
      <c r="AC81" s="128"/>
      <c r="AD81" s="128"/>
      <c r="AE81" s="101" t="s">
        <v>133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151">
        <v>60</v>
      </c>
      <c r="AP81" s="151"/>
      <c r="AQ81" s="151"/>
      <c r="AR81" s="151"/>
      <c r="AS81" s="151"/>
      <c r="AT81" s="151"/>
      <c r="AU81" s="151"/>
      <c r="AV81" s="151"/>
      <c r="AW81" s="151">
        <v>0</v>
      </c>
      <c r="AX81" s="151"/>
      <c r="AY81" s="151"/>
      <c r="AZ81" s="151"/>
      <c r="BA81" s="151"/>
      <c r="BB81" s="151"/>
      <c r="BC81" s="151"/>
      <c r="BD81" s="151"/>
      <c r="BE81" s="151">
        <f t="shared" si="0"/>
        <v>60</v>
      </c>
      <c r="BF81" s="151"/>
      <c r="BG81" s="151"/>
      <c r="BH81" s="151"/>
      <c r="BI81" s="151"/>
      <c r="BJ81" s="151"/>
      <c r="BK81" s="151"/>
      <c r="BL81" s="151"/>
    </row>
    <row r="82" spans="1:64" ht="12.75" customHeight="1">
      <c r="A82" s="100">
        <v>15</v>
      </c>
      <c r="B82" s="100"/>
      <c r="C82" s="100"/>
      <c r="D82" s="100"/>
      <c r="E82" s="100"/>
      <c r="F82" s="100"/>
      <c r="G82" s="101" t="s">
        <v>145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128" t="s">
        <v>64</v>
      </c>
      <c r="AA82" s="128"/>
      <c r="AB82" s="128"/>
      <c r="AC82" s="128"/>
      <c r="AD82" s="128"/>
      <c r="AE82" s="101" t="s">
        <v>65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151">
        <v>28327</v>
      </c>
      <c r="AP82" s="151"/>
      <c r="AQ82" s="151"/>
      <c r="AR82" s="151"/>
      <c r="AS82" s="151"/>
      <c r="AT82" s="151"/>
      <c r="AU82" s="151"/>
      <c r="AV82" s="151"/>
      <c r="AW82" s="151">
        <v>0</v>
      </c>
      <c r="AX82" s="151"/>
      <c r="AY82" s="151"/>
      <c r="AZ82" s="151"/>
      <c r="BA82" s="151"/>
      <c r="BB82" s="151"/>
      <c r="BC82" s="151"/>
      <c r="BD82" s="151"/>
      <c r="BE82" s="151">
        <f t="shared" si="0"/>
        <v>28327</v>
      </c>
      <c r="BF82" s="151"/>
      <c r="BG82" s="151"/>
      <c r="BH82" s="151"/>
      <c r="BI82" s="151"/>
      <c r="BJ82" s="151"/>
      <c r="BK82" s="151"/>
      <c r="BL82" s="151"/>
    </row>
    <row r="83" spans="1:64" s="33" customFormat="1" ht="12.75" customHeight="1">
      <c r="A83" s="115">
        <v>0</v>
      </c>
      <c r="B83" s="115"/>
      <c r="C83" s="115"/>
      <c r="D83" s="115"/>
      <c r="E83" s="115"/>
      <c r="F83" s="115"/>
      <c r="G83" s="133" t="s">
        <v>73</v>
      </c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26"/>
      <c r="AA83" s="126"/>
      <c r="AB83" s="126"/>
      <c r="AC83" s="126"/>
      <c r="AD83" s="126"/>
      <c r="AE83" s="116"/>
      <c r="AF83" s="117"/>
      <c r="AG83" s="117"/>
      <c r="AH83" s="117"/>
      <c r="AI83" s="117"/>
      <c r="AJ83" s="117"/>
      <c r="AK83" s="117"/>
      <c r="AL83" s="117"/>
      <c r="AM83" s="117"/>
      <c r="AN83" s="118"/>
      <c r="AO83" s="152"/>
      <c r="AP83" s="152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</row>
    <row r="84" spans="1:64" ht="12.75" customHeight="1">
      <c r="A84" s="100">
        <v>1</v>
      </c>
      <c r="B84" s="100"/>
      <c r="C84" s="100"/>
      <c r="D84" s="100"/>
      <c r="E84" s="100"/>
      <c r="F84" s="100"/>
      <c r="G84" s="101" t="s">
        <v>146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128" t="s">
        <v>147</v>
      </c>
      <c r="AA84" s="128"/>
      <c r="AB84" s="128"/>
      <c r="AC84" s="128"/>
      <c r="AD84" s="128"/>
      <c r="AE84" s="101" t="s">
        <v>148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151">
        <v>917.71</v>
      </c>
      <c r="AP84" s="151"/>
      <c r="AQ84" s="151"/>
      <c r="AR84" s="151"/>
      <c r="AS84" s="151"/>
      <c r="AT84" s="151"/>
      <c r="AU84" s="151"/>
      <c r="AV84" s="151"/>
      <c r="AW84" s="151">
        <v>0</v>
      </c>
      <c r="AX84" s="151"/>
      <c r="AY84" s="151"/>
      <c r="AZ84" s="151"/>
      <c r="BA84" s="151"/>
      <c r="BB84" s="151"/>
      <c r="BC84" s="151"/>
      <c r="BD84" s="151"/>
      <c r="BE84" s="151">
        <f t="shared" si="0"/>
        <v>917.71</v>
      </c>
      <c r="BF84" s="151"/>
      <c r="BG84" s="151"/>
      <c r="BH84" s="151"/>
      <c r="BI84" s="151"/>
      <c r="BJ84" s="151"/>
      <c r="BK84" s="151"/>
      <c r="BL84" s="151"/>
    </row>
    <row r="85" spans="1:64" ht="12.75" customHeight="1">
      <c r="A85" s="100">
        <v>2</v>
      </c>
      <c r="B85" s="100"/>
      <c r="C85" s="100"/>
      <c r="D85" s="100"/>
      <c r="E85" s="100"/>
      <c r="F85" s="100"/>
      <c r="G85" s="101" t="s">
        <v>149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128" t="s">
        <v>150</v>
      </c>
      <c r="AA85" s="128"/>
      <c r="AB85" s="128"/>
      <c r="AC85" s="128"/>
      <c r="AD85" s="128"/>
      <c r="AE85" s="101" t="s">
        <v>148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151">
        <v>18782.04</v>
      </c>
      <c r="AP85" s="151"/>
      <c r="AQ85" s="151"/>
      <c r="AR85" s="151"/>
      <c r="AS85" s="151"/>
      <c r="AT85" s="151"/>
      <c r="AU85" s="151"/>
      <c r="AV85" s="151"/>
      <c r="AW85" s="151">
        <v>0</v>
      </c>
      <c r="AX85" s="151"/>
      <c r="AY85" s="151"/>
      <c r="AZ85" s="151"/>
      <c r="BA85" s="151"/>
      <c r="BB85" s="151"/>
      <c r="BC85" s="151"/>
      <c r="BD85" s="151"/>
      <c r="BE85" s="151">
        <f t="shared" si="0"/>
        <v>18782.04</v>
      </c>
      <c r="BF85" s="151"/>
      <c r="BG85" s="151"/>
      <c r="BH85" s="151"/>
      <c r="BI85" s="151"/>
      <c r="BJ85" s="151"/>
      <c r="BK85" s="151"/>
      <c r="BL85" s="151"/>
    </row>
    <row r="86" spans="1:64" ht="12.75" customHeight="1">
      <c r="A86" s="100">
        <v>3</v>
      </c>
      <c r="B86" s="100"/>
      <c r="C86" s="100"/>
      <c r="D86" s="100"/>
      <c r="E86" s="100"/>
      <c r="F86" s="100"/>
      <c r="G86" s="101" t="s">
        <v>136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128" t="s">
        <v>151</v>
      </c>
      <c r="AA86" s="128"/>
      <c r="AB86" s="128"/>
      <c r="AC86" s="128"/>
      <c r="AD86" s="128"/>
      <c r="AE86" s="101" t="s">
        <v>148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151">
        <v>456935</v>
      </c>
      <c r="AP86" s="151"/>
      <c r="AQ86" s="151"/>
      <c r="AR86" s="151"/>
      <c r="AS86" s="151"/>
      <c r="AT86" s="151"/>
      <c r="AU86" s="151"/>
      <c r="AV86" s="151"/>
      <c r="AW86" s="151">
        <v>0</v>
      </c>
      <c r="AX86" s="151"/>
      <c r="AY86" s="151"/>
      <c r="AZ86" s="151"/>
      <c r="BA86" s="151"/>
      <c r="BB86" s="151"/>
      <c r="BC86" s="151"/>
      <c r="BD86" s="151"/>
      <c r="BE86" s="151">
        <f t="shared" si="0"/>
        <v>456935</v>
      </c>
      <c r="BF86" s="151"/>
      <c r="BG86" s="151"/>
      <c r="BH86" s="151"/>
      <c r="BI86" s="151"/>
      <c r="BJ86" s="151"/>
      <c r="BK86" s="151"/>
      <c r="BL86" s="151"/>
    </row>
    <row r="87" spans="1:64" ht="12.75" customHeight="1">
      <c r="A87" s="100">
        <v>4</v>
      </c>
      <c r="B87" s="100"/>
      <c r="C87" s="100"/>
      <c r="D87" s="100"/>
      <c r="E87" s="100"/>
      <c r="F87" s="100"/>
      <c r="G87" s="101" t="s">
        <v>138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128" t="s">
        <v>150</v>
      </c>
      <c r="AA87" s="128"/>
      <c r="AB87" s="128"/>
      <c r="AC87" s="128"/>
      <c r="AD87" s="128"/>
      <c r="AE87" s="101" t="s">
        <v>148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151">
        <v>865.19</v>
      </c>
      <c r="AP87" s="151"/>
      <c r="AQ87" s="151"/>
      <c r="AR87" s="151"/>
      <c r="AS87" s="151"/>
      <c r="AT87" s="151"/>
      <c r="AU87" s="151"/>
      <c r="AV87" s="151"/>
      <c r="AW87" s="151">
        <v>0</v>
      </c>
      <c r="AX87" s="151"/>
      <c r="AY87" s="151"/>
      <c r="AZ87" s="151"/>
      <c r="BA87" s="151"/>
      <c r="BB87" s="151"/>
      <c r="BC87" s="151"/>
      <c r="BD87" s="151"/>
      <c r="BE87" s="151">
        <f t="shared" si="0"/>
        <v>865.19</v>
      </c>
      <c r="BF87" s="151"/>
      <c r="BG87" s="151"/>
      <c r="BH87" s="151"/>
      <c r="BI87" s="151"/>
      <c r="BJ87" s="151"/>
      <c r="BK87" s="151"/>
      <c r="BL87" s="151"/>
    </row>
    <row r="88" spans="1:64" ht="12.75" customHeight="1">
      <c r="A88" s="100">
        <v>5</v>
      </c>
      <c r="B88" s="100"/>
      <c r="C88" s="100"/>
      <c r="D88" s="100"/>
      <c r="E88" s="100"/>
      <c r="F88" s="100"/>
      <c r="G88" s="101" t="s">
        <v>152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128" t="s">
        <v>75</v>
      </c>
      <c r="AA88" s="128"/>
      <c r="AB88" s="128"/>
      <c r="AC88" s="128"/>
      <c r="AD88" s="128"/>
      <c r="AE88" s="101" t="s">
        <v>148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  <c r="BE88" s="151"/>
      <c r="BF88" s="151"/>
      <c r="BG88" s="151"/>
      <c r="BH88" s="151"/>
      <c r="BI88" s="151"/>
      <c r="BJ88" s="151"/>
      <c r="BK88" s="151"/>
      <c r="BL88" s="151"/>
    </row>
    <row r="89" spans="1:64" ht="12.75" customHeight="1">
      <c r="A89" s="100">
        <v>6</v>
      </c>
      <c r="B89" s="100"/>
      <c r="C89" s="100"/>
      <c r="D89" s="100"/>
      <c r="E89" s="100"/>
      <c r="F89" s="100"/>
      <c r="G89" s="101" t="s">
        <v>141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128" t="s">
        <v>153</v>
      </c>
      <c r="AA89" s="128"/>
      <c r="AB89" s="128"/>
      <c r="AC89" s="128"/>
      <c r="AD89" s="128"/>
      <c r="AE89" s="101" t="s">
        <v>148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151">
        <v>1.35</v>
      </c>
      <c r="AP89" s="151"/>
      <c r="AQ89" s="151"/>
      <c r="AR89" s="151"/>
      <c r="AS89" s="151"/>
      <c r="AT89" s="151"/>
      <c r="AU89" s="151"/>
      <c r="AV89" s="151"/>
      <c r="AW89" s="151">
        <v>0</v>
      </c>
      <c r="AX89" s="151"/>
      <c r="AY89" s="151"/>
      <c r="AZ89" s="151"/>
      <c r="BA89" s="151"/>
      <c r="BB89" s="151"/>
      <c r="BC89" s="151"/>
      <c r="BD89" s="151"/>
      <c r="BE89" s="151">
        <f t="shared" si="0"/>
        <v>1.35</v>
      </c>
      <c r="BF89" s="151"/>
      <c r="BG89" s="151"/>
      <c r="BH89" s="151"/>
      <c r="BI89" s="151"/>
      <c r="BJ89" s="151"/>
      <c r="BK89" s="151"/>
      <c r="BL89" s="151"/>
    </row>
    <row r="90" spans="1:64" ht="12.75" customHeight="1">
      <c r="A90" s="100">
        <v>7</v>
      </c>
      <c r="B90" s="100"/>
      <c r="C90" s="100"/>
      <c r="D90" s="100"/>
      <c r="E90" s="100"/>
      <c r="F90" s="100"/>
      <c r="G90" s="101" t="s">
        <v>154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128" t="s">
        <v>150</v>
      </c>
      <c r="AA90" s="128"/>
      <c r="AB90" s="128"/>
      <c r="AC90" s="128"/>
      <c r="AD90" s="128"/>
      <c r="AE90" s="101" t="s">
        <v>148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151">
        <v>5.02</v>
      </c>
      <c r="AP90" s="151"/>
      <c r="AQ90" s="151"/>
      <c r="AR90" s="151"/>
      <c r="AS90" s="151"/>
      <c r="AT90" s="151"/>
      <c r="AU90" s="151"/>
      <c r="AV90" s="151"/>
      <c r="AW90" s="151">
        <v>0</v>
      </c>
      <c r="AX90" s="151"/>
      <c r="AY90" s="151"/>
      <c r="AZ90" s="151"/>
      <c r="BA90" s="151"/>
      <c r="BB90" s="151"/>
      <c r="BC90" s="151"/>
      <c r="BD90" s="151"/>
      <c r="BE90" s="151">
        <f t="shared" si="0"/>
        <v>5.02</v>
      </c>
      <c r="BF90" s="151"/>
      <c r="BG90" s="151"/>
      <c r="BH90" s="151"/>
      <c r="BI90" s="151"/>
      <c r="BJ90" s="151"/>
      <c r="BK90" s="151"/>
      <c r="BL90" s="151"/>
    </row>
    <row r="91" spans="1:64" ht="12.75" customHeight="1">
      <c r="A91" s="100">
        <v>8</v>
      </c>
      <c r="B91" s="100"/>
      <c r="C91" s="100"/>
      <c r="D91" s="100"/>
      <c r="E91" s="100"/>
      <c r="F91" s="100"/>
      <c r="G91" s="101" t="s">
        <v>155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128" t="s">
        <v>150</v>
      </c>
      <c r="AA91" s="128"/>
      <c r="AB91" s="128"/>
      <c r="AC91" s="128"/>
      <c r="AD91" s="128"/>
      <c r="AE91" s="101" t="s">
        <v>148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151">
        <v>242.32</v>
      </c>
      <c r="AP91" s="151"/>
      <c r="AQ91" s="151"/>
      <c r="AR91" s="151"/>
      <c r="AS91" s="151"/>
      <c r="AT91" s="151"/>
      <c r="AU91" s="151"/>
      <c r="AV91" s="151"/>
      <c r="AW91" s="151">
        <v>0</v>
      </c>
      <c r="AX91" s="151"/>
      <c r="AY91" s="151"/>
      <c r="AZ91" s="151"/>
      <c r="BA91" s="151"/>
      <c r="BB91" s="151"/>
      <c r="BC91" s="151"/>
      <c r="BD91" s="151"/>
      <c r="BE91" s="151">
        <f t="shared" si="0"/>
        <v>242.32</v>
      </c>
      <c r="BF91" s="151"/>
      <c r="BG91" s="151"/>
      <c r="BH91" s="151"/>
      <c r="BI91" s="151"/>
      <c r="BJ91" s="151"/>
      <c r="BK91" s="151"/>
      <c r="BL91" s="151"/>
    </row>
    <row r="92" spans="1:64" s="33" customFormat="1" ht="12.75" customHeight="1">
      <c r="A92" s="115">
        <v>0</v>
      </c>
      <c r="B92" s="115"/>
      <c r="C92" s="115"/>
      <c r="D92" s="115"/>
      <c r="E92" s="115"/>
      <c r="F92" s="115"/>
      <c r="G92" s="133" t="s">
        <v>83</v>
      </c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26"/>
      <c r="AA92" s="126"/>
      <c r="AB92" s="126"/>
      <c r="AC92" s="126"/>
      <c r="AD92" s="126"/>
      <c r="AE92" s="116"/>
      <c r="AF92" s="117"/>
      <c r="AG92" s="117"/>
      <c r="AH92" s="117"/>
      <c r="AI92" s="117"/>
      <c r="AJ92" s="117"/>
      <c r="AK92" s="117"/>
      <c r="AL92" s="117"/>
      <c r="AM92" s="117"/>
      <c r="AN92" s="118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</row>
    <row r="93" spans="1:64" ht="12.75" customHeight="1">
      <c r="A93" s="100">
        <v>1</v>
      </c>
      <c r="B93" s="100"/>
      <c r="C93" s="100"/>
      <c r="D93" s="100"/>
      <c r="E93" s="100"/>
      <c r="F93" s="100"/>
      <c r="G93" s="101" t="s">
        <v>156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128" t="s">
        <v>75</v>
      </c>
      <c r="AA93" s="128"/>
      <c r="AB93" s="128"/>
      <c r="AC93" s="128"/>
      <c r="AD93" s="128"/>
      <c r="AE93" s="101" t="s">
        <v>85</v>
      </c>
      <c r="AF93" s="102"/>
      <c r="AG93" s="102"/>
      <c r="AH93" s="102"/>
      <c r="AI93" s="102"/>
      <c r="AJ93" s="102"/>
      <c r="AK93" s="102"/>
      <c r="AL93" s="102"/>
      <c r="AM93" s="102"/>
      <c r="AN93" s="103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  <c r="BE93" s="151"/>
      <c r="BF93" s="151"/>
      <c r="BG93" s="151"/>
      <c r="BH93" s="151"/>
      <c r="BI93" s="151"/>
      <c r="BJ93" s="151"/>
      <c r="BK93" s="151"/>
      <c r="BL93" s="151"/>
    </row>
    <row r="94" spans="1:64" ht="12.75" customHeight="1">
      <c r="A94" s="100">
        <v>2</v>
      </c>
      <c r="B94" s="100"/>
      <c r="C94" s="100"/>
      <c r="D94" s="100"/>
      <c r="E94" s="100"/>
      <c r="F94" s="100"/>
      <c r="G94" s="101" t="s">
        <v>157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128" t="s">
        <v>147</v>
      </c>
      <c r="AA94" s="128"/>
      <c r="AB94" s="128"/>
      <c r="AC94" s="128"/>
      <c r="AD94" s="128"/>
      <c r="AE94" s="101" t="s">
        <v>85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151">
        <f>AO84/AO70</f>
        <v>0.07160658551810238</v>
      </c>
      <c r="AP94" s="151"/>
      <c r="AQ94" s="151"/>
      <c r="AR94" s="151"/>
      <c r="AS94" s="151"/>
      <c r="AT94" s="151"/>
      <c r="AU94" s="151"/>
      <c r="AV94" s="151"/>
      <c r="AW94" s="151">
        <v>0</v>
      </c>
      <c r="AX94" s="151"/>
      <c r="AY94" s="151"/>
      <c r="AZ94" s="151"/>
      <c r="BA94" s="151"/>
      <c r="BB94" s="151"/>
      <c r="BC94" s="151"/>
      <c r="BD94" s="151"/>
      <c r="BE94" s="151">
        <f t="shared" si="0"/>
        <v>0.07160658551810238</v>
      </c>
      <c r="BF94" s="151"/>
      <c r="BG94" s="151"/>
      <c r="BH94" s="151"/>
      <c r="BI94" s="151"/>
      <c r="BJ94" s="151"/>
      <c r="BK94" s="151"/>
      <c r="BL94" s="151"/>
    </row>
    <row r="95" spans="1:64" ht="25.5" customHeight="1">
      <c r="A95" s="100">
        <v>3</v>
      </c>
      <c r="B95" s="100"/>
      <c r="C95" s="100"/>
      <c r="D95" s="100"/>
      <c r="E95" s="100"/>
      <c r="F95" s="100"/>
      <c r="G95" s="101" t="s">
        <v>158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128" t="s">
        <v>150</v>
      </c>
      <c r="AA95" s="128"/>
      <c r="AB95" s="128"/>
      <c r="AC95" s="128"/>
      <c r="AD95" s="128"/>
      <c r="AE95" s="101" t="s">
        <v>85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151">
        <f>AO85/AO72</f>
        <v>1.1456654873734293</v>
      </c>
      <c r="AP95" s="151"/>
      <c r="AQ95" s="151"/>
      <c r="AR95" s="151"/>
      <c r="AS95" s="151"/>
      <c r="AT95" s="151"/>
      <c r="AU95" s="151"/>
      <c r="AV95" s="151"/>
      <c r="AW95" s="151">
        <v>0</v>
      </c>
      <c r="AX95" s="151"/>
      <c r="AY95" s="151"/>
      <c r="AZ95" s="151"/>
      <c r="BA95" s="151"/>
      <c r="BB95" s="151"/>
      <c r="BC95" s="151"/>
      <c r="BD95" s="151"/>
      <c r="BE95" s="151">
        <f t="shared" si="0"/>
        <v>1.1456654873734293</v>
      </c>
      <c r="BF95" s="151"/>
      <c r="BG95" s="151"/>
      <c r="BH95" s="151"/>
      <c r="BI95" s="151"/>
      <c r="BJ95" s="151"/>
      <c r="BK95" s="151"/>
      <c r="BL95" s="151"/>
    </row>
    <row r="96" spans="1:64" ht="12.75" customHeight="1">
      <c r="A96" s="100">
        <v>4</v>
      </c>
      <c r="B96" s="100"/>
      <c r="C96" s="100"/>
      <c r="D96" s="100"/>
      <c r="E96" s="100"/>
      <c r="F96" s="100"/>
      <c r="G96" s="101" t="s">
        <v>159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128" t="s">
        <v>151</v>
      </c>
      <c r="AA96" s="128"/>
      <c r="AB96" s="128"/>
      <c r="AC96" s="128"/>
      <c r="AD96" s="128"/>
      <c r="AE96" s="101" t="s">
        <v>85</v>
      </c>
      <c r="AF96" s="102"/>
      <c r="AG96" s="102"/>
      <c r="AH96" s="102"/>
      <c r="AI96" s="102"/>
      <c r="AJ96" s="102"/>
      <c r="AK96" s="102"/>
      <c r="AL96" s="102"/>
      <c r="AM96" s="102"/>
      <c r="AN96" s="103"/>
      <c r="AO96" s="151">
        <v>27.87</v>
      </c>
      <c r="AP96" s="151"/>
      <c r="AQ96" s="151"/>
      <c r="AR96" s="151"/>
      <c r="AS96" s="151"/>
      <c r="AT96" s="151"/>
      <c r="AU96" s="151"/>
      <c r="AV96" s="151"/>
      <c r="AW96" s="151">
        <v>0</v>
      </c>
      <c r="AX96" s="151"/>
      <c r="AY96" s="151"/>
      <c r="AZ96" s="151"/>
      <c r="BA96" s="151"/>
      <c r="BB96" s="151"/>
      <c r="BC96" s="151"/>
      <c r="BD96" s="151"/>
      <c r="BE96" s="151">
        <f t="shared" si="0"/>
        <v>27.87</v>
      </c>
      <c r="BF96" s="151"/>
      <c r="BG96" s="151"/>
      <c r="BH96" s="151"/>
      <c r="BI96" s="151"/>
      <c r="BJ96" s="151"/>
      <c r="BK96" s="151"/>
      <c r="BL96" s="151"/>
    </row>
    <row r="97" spans="1:64" ht="12.75" customHeight="1">
      <c r="A97" s="100">
        <v>5</v>
      </c>
      <c r="B97" s="100"/>
      <c r="C97" s="100"/>
      <c r="D97" s="100"/>
      <c r="E97" s="100"/>
      <c r="F97" s="100"/>
      <c r="G97" s="101" t="s">
        <v>160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128" t="s">
        <v>150</v>
      </c>
      <c r="AA97" s="128"/>
      <c r="AB97" s="128"/>
      <c r="AC97" s="128"/>
      <c r="AD97" s="128"/>
      <c r="AE97" s="101" t="s">
        <v>85</v>
      </c>
      <c r="AF97" s="102"/>
      <c r="AG97" s="102"/>
      <c r="AH97" s="102"/>
      <c r="AI97" s="102"/>
      <c r="AJ97" s="102"/>
      <c r="AK97" s="102"/>
      <c r="AL97" s="102"/>
      <c r="AM97" s="102"/>
      <c r="AN97" s="103"/>
      <c r="AO97" s="151">
        <v>12.91</v>
      </c>
      <c r="AP97" s="151"/>
      <c r="AQ97" s="151"/>
      <c r="AR97" s="151"/>
      <c r="AS97" s="151"/>
      <c r="AT97" s="151"/>
      <c r="AU97" s="151"/>
      <c r="AV97" s="151"/>
      <c r="AW97" s="151">
        <v>0</v>
      </c>
      <c r="AX97" s="151"/>
      <c r="AY97" s="151"/>
      <c r="AZ97" s="151"/>
      <c r="BA97" s="151"/>
      <c r="BB97" s="151"/>
      <c r="BC97" s="151"/>
      <c r="BD97" s="151"/>
      <c r="BE97" s="151">
        <f t="shared" si="0"/>
        <v>12.91</v>
      </c>
      <c r="BF97" s="151"/>
      <c r="BG97" s="151"/>
      <c r="BH97" s="151"/>
      <c r="BI97" s="151"/>
      <c r="BJ97" s="151"/>
      <c r="BK97" s="151"/>
      <c r="BL97" s="151"/>
    </row>
    <row r="98" spans="1:64" ht="12.75" customHeight="1">
      <c r="A98" s="100">
        <v>6</v>
      </c>
      <c r="B98" s="100"/>
      <c r="C98" s="100"/>
      <c r="D98" s="100"/>
      <c r="E98" s="100"/>
      <c r="F98" s="100"/>
      <c r="G98" s="101" t="s">
        <v>161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128" t="s">
        <v>162</v>
      </c>
      <c r="AA98" s="128"/>
      <c r="AB98" s="128"/>
      <c r="AC98" s="128"/>
      <c r="AD98" s="128"/>
      <c r="AE98" s="101" t="s">
        <v>85</v>
      </c>
      <c r="AF98" s="102"/>
      <c r="AG98" s="102"/>
      <c r="AH98" s="102"/>
      <c r="AI98" s="102"/>
      <c r="AJ98" s="102"/>
      <c r="AK98" s="102"/>
      <c r="AL98" s="102"/>
      <c r="AM98" s="102"/>
      <c r="AN98" s="103"/>
      <c r="AO98" s="151">
        <f>AO89/AO79</f>
        <v>0.022500000000000003</v>
      </c>
      <c r="AP98" s="151"/>
      <c r="AQ98" s="151"/>
      <c r="AR98" s="151"/>
      <c r="AS98" s="151"/>
      <c r="AT98" s="151"/>
      <c r="AU98" s="151"/>
      <c r="AV98" s="151"/>
      <c r="AW98" s="151">
        <v>0</v>
      </c>
      <c r="AX98" s="151"/>
      <c r="AY98" s="151"/>
      <c r="AZ98" s="151"/>
      <c r="BA98" s="151"/>
      <c r="BB98" s="151"/>
      <c r="BC98" s="151"/>
      <c r="BD98" s="151"/>
      <c r="BE98" s="151">
        <f t="shared" si="0"/>
        <v>0.022500000000000003</v>
      </c>
      <c r="BF98" s="151"/>
      <c r="BG98" s="151"/>
      <c r="BH98" s="151"/>
      <c r="BI98" s="151"/>
      <c r="BJ98" s="151"/>
      <c r="BK98" s="151"/>
      <c r="BL98" s="151"/>
    </row>
    <row r="99" spans="1:64" ht="12.75" customHeight="1">
      <c r="A99" s="100">
        <v>7</v>
      </c>
      <c r="B99" s="100"/>
      <c r="C99" s="100"/>
      <c r="D99" s="100"/>
      <c r="E99" s="100"/>
      <c r="F99" s="100"/>
      <c r="G99" s="101" t="s">
        <v>163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3"/>
      <c r="Z99" s="128" t="s">
        <v>150</v>
      </c>
      <c r="AA99" s="128"/>
      <c r="AB99" s="128"/>
      <c r="AC99" s="128"/>
      <c r="AD99" s="128"/>
      <c r="AE99" s="101" t="s">
        <v>85</v>
      </c>
      <c r="AF99" s="102"/>
      <c r="AG99" s="102"/>
      <c r="AH99" s="102"/>
      <c r="AI99" s="102"/>
      <c r="AJ99" s="102"/>
      <c r="AK99" s="102"/>
      <c r="AL99" s="102"/>
      <c r="AM99" s="102"/>
      <c r="AN99" s="103"/>
      <c r="AO99" s="151">
        <f>AO90/AO81</f>
        <v>0.08366666666666665</v>
      </c>
      <c r="AP99" s="151"/>
      <c r="AQ99" s="151"/>
      <c r="AR99" s="151"/>
      <c r="AS99" s="151"/>
      <c r="AT99" s="151"/>
      <c r="AU99" s="151"/>
      <c r="AV99" s="151"/>
      <c r="AW99" s="151">
        <v>0</v>
      </c>
      <c r="AX99" s="151"/>
      <c r="AY99" s="151"/>
      <c r="AZ99" s="151"/>
      <c r="BA99" s="151"/>
      <c r="BB99" s="151"/>
      <c r="BC99" s="151"/>
      <c r="BD99" s="151"/>
      <c r="BE99" s="151">
        <f t="shared" si="0"/>
        <v>0.08366666666666665</v>
      </c>
      <c r="BF99" s="151"/>
      <c r="BG99" s="151"/>
      <c r="BH99" s="151"/>
      <c r="BI99" s="151"/>
      <c r="BJ99" s="151"/>
      <c r="BK99" s="151"/>
      <c r="BL99" s="151"/>
    </row>
    <row r="100" spans="1:64" ht="12.75" customHeight="1">
      <c r="A100" s="100">
        <v>8</v>
      </c>
      <c r="B100" s="100"/>
      <c r="C100" s="100"/>
      <c r="D100" s="100"/>
      <c r="E100" s="100"/>
      <c r="F100" s="100"/>
      <c r="G100" s="101" t="s">
        <v>155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3"/>
      <c r="Z100" s="128" t="s">
        <v>150</v>
      </c>
      <c r="AA100" s="128"/>
      <c r="AB100" s="128"/>
      <c r="AC100" s="128"/>
      <c r="AD100" s="128"/>
      <c r="AE100" s="101" t="s">
        <v>85</v>
      </c>
      <c r="AF100" s="102"/>
      <c r="AG100" s="102"/>
      <c r="AH100" s="102"/>
      <c r="AI100" s="102"/>
      <c r="AJ100" s="102"/>
      <c r="AK100" s="102"/>
      <c r="AL100" s="102"/>
      <c r="AM100" s="102"/>
      <c r="AN100" s="103"/>
      <c r="AO100" s="151">
        <v>116.9</v>
      </c>
      <c r="AP100" s="151"/>
      <c r="AQ100" s="151"/>
      <c r="AR100" s="151"/>
      <c r="AS100" s="151"/>
      <c r="AT100" s="151"/>
      <c r="AU100" s="151"/>
      <c r="AV100" s="151"/>
      <c r="AW100" s="151">
        <v>0</v>
      </c>
      <c r="AX100" s="151"/>
      <c r="AY100" s="151"/>
      <c r="AZ100" s="151"/>
      <c r="BA100" s="151"/>
      <c r="BB100" s="151"/>
      <c r="BC100" s="151"/>
      <c r="BD100" s="151"/>
      <c r="BE100" s="151">
        <f t="shared" si="0"/>
        <v>116.9</v>
      </c>
      <c r="BF100" s="151"/>
      <c r="BG100" s="151"/>
      <c r="BH100" s="151"/>
      <c r="BI100" s="151"/>
      <c r="BJ100" s="151"/>
      <c r="BK100" s="151"/>
      <c r="BL100" s="151"/>
    </row>
    <row r="101" spans="1:64" s="33" customFormat="1" ht="12.75" customHeight="1">
      <c r="A101" s="115">
        <v>0</v>
      </c>
      <c r="B101" s="115"/>
      <c r="C101" s="115"/>
      <c r="D101" s="115"/>
      <c r="E101" s="115"/>
      <c r="F101" s="115"/>
      <c r="G101" s="133" t="s">
        <v>88</v>
      </c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5"/>
      <c r="Z101" s="126"/>
      <c r="AA101" s="126"/>
      <c r="AB101" s="126"/>
      <c r="AC101" s="126"/>
      <c r="AD101" s="126"/>
      <c r="AE101" s="116"/>
      <c r="AF101" s="117"/>
      <c r="AG101" s="117"/>
      <c r="AH101" s="117"/>
      <c r="AI101" s="117"/>
      <c r="AJ101" s="117"/>
      <c r="AK101" s="117"/>
      <c r="AL101" s="117"/>
      <c r="AM101" s="117"/>
      <c r="AN101" s="118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</row>
    <row r="102" spans="1:64" ht="25.5" customHeight="1">
      <c r="A102" s="100">
        <v>1</v>
      </c>
      <c r="B102" s="100"/>
      <c r="C102" s="100"/>
      <c r="D102" s="100"/>
      <c r="E102" s="100"/>
      <c r="F102" s="100"/>
      <c r="G102" s="101" t="s">
        <v>164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128" t="s">
        <v>90</v>
      </c>
      <c r="AA102" s="128"/>
      <c r="AB102" s="128"/>
      <c r="AC102" s="128"/>
      <c r="AD102" s="128"/>
      <c r="AE102" s="101" t="s">
        <v>85</v>
      </c>
      <c r="AF102" s="102"/>
      <c r="AG102" s="102"/>
      <c r="AH102" s="102"/>
      <c r="AI102" s="102"/>
      <c r="AJ102" s="102"/>
      <c r="AK102" s="102"/>
      <c r="AL102" s="102"/>
      <c r="AM102" s="102"/>
      <c r="AN102" s="103"/>
      <c r="AO102" s="151">
        <v>100</v>
      </c>
      <c r="AP102" s="151"/>
      <c r="AQ102" s="151"/>
      <c r="AR102" s="151"/>
      <c r="AS102" s="151"/>
      <c r="AT102" s="151"/>
      <c r="AU102" s="151"/>
      <c r="AV102" s="151"/>
      <c r="AW102" s="151">
        <v>0</v>
      </c>
      <c r="AX102" s="151"/>
      <c r="AY102" s="151"/>
      <c r="AZ102" s="151"/>
      <c r="BA102" s="151"/>
      <c r="BB102" s="151"/>
      <c r="BC102" s="151"/>
      <c r="BD102" s="151"/>
      <c r="BE102" s="151">
        <f t="shared" si="0"/>
        <v>100</v>
      </c>
      <c r="BF102" s="151"/>
      <c r="BG102" s="151"/>
      <c r="BH102" s="151"/>
      <c r="BI102" s="151"/>
      <c r="BJ102" s="151"/>
      <c r="BK102" s="151"/>
      <c r="BL102" s="151"/>
    </row>
    <row r="103" spans="1:64" ht="26.25" customHeight="1">
      <c r="A103" s="160"/>
      <c r="B103" s="160"/>
      <c r="C103" s="160"/>
      <c r="D103" s="160"/>
      <c r="E103" s="160"/>
      <c r="F103" s="160"/>
      <c r="G103" s="161" t="s">
        <v>118</v>
      </c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</row>
    <row r="104" spans="1:64" ht="26.25" customHeight="1">
      <c r="A104" s="115">
        <v>0</v>
      </c>
      <c r="B104" s="115"/>
      <c r="C104" s="115"/>
      <c r="D104" s="115"/>
      <c r="E104" s="115"/>
      <c r="F104" s="115"/>
      <c r="G104" s="123" t="s">
        <v>128</v>
      </c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5"/>
      <c r="Z104" s="126"/>
      <c r="AA104" s="126"/>
      <c r="AB104" s="126"/>
      <c r="AC104" s="126"/>
      <c r="AD104" s="126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0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</row>
    <row r="105" spans="1:64" ht="14.25" customHeight="1">
      <c r="A105" s="100">
        <v>1</v>
      </c>
      <c r="B105" s="100"/>
      <c r="C105" s="100"/>
      <c r="D105" s="100"/>
      <c r="E105" s="100"/>
      <c r="F105" s="100"/>
      <c r="G105" s="101" t="s">
        <v>129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128" t="s">
        <v>64</v>
      </c>
      <c r="AA105" s="128"/>
      <c r="AB105" s="128"/>
      <c r="AC105" s="128"/>
      <c r="AD105" s="128"/>
      <c r="AE105" s="158" t="s">
        <v>165</v>
      </c>
      <c r="AF105" s="158"/>
      <c r="AG105" s="158"/>
      <c r="AH105" s="158"/>
      <c r="AI105" s="158"/>
      <c r="AJ105" s="158"/>
      <c r="AK105" s="158"/>
      <c r="AL105" s="158"/>
      <c r="AM105" s="158"/>
      <c r="AN105" s="159"/>
      <c r="AO105" s="151">
        <v>377953</v>
      </c>
      <c r="AP105" s="151"/>
      <c r="AQ105" s="151"/>
      <c r="AR105" s="151"/>
      <c r="AS105" s="151"/>
      <c r="AT105" s="151"/>
      <c r="AU105" s="151"/>
      <c r="AV105" s="151"/>
      <c r="AW105" s="151">
        <v>0</v>
      </c>
      <c r="AX105" s="151"/>
      <c r="AY105" s="151"/>
      <c r="AZ105" s="151"/>
      <c r="BA105" s="151"/>
      <c r="BB105" s="151"/>
      <c r="BC105" s="151"/>
      <c r="BD105" s="151"/>
      <c r="BE105" s="151">
        <f>AO105+AW105</f>
        <v>377953</v>
      </c>
      <c r="BF105" s="151"/>
      <c r="BG105" s="151"/>
      <c r="BH105" s="151"/>
      <c r="BI105" s="151"/>
      <c r="BJ105" s="151"/>
      <c r="BK105" s="151"/>
      <c r="BL105" s="151"/>
    </row>
    <row r="106" spans="1:64" ht="15" customHeight="1">
      <c r="A106" s="115">
        <v>0</v>
      </c>
      <c r="B106" s="115"/>
      <c r="C106" s="115"/>
      <c r="D106" s="115"/>
      <c r="E106" s="115"/>
      <c r="F106" s="115"/>
      <c r="G106" s="133" t="s">
        <v>73</v>
      </c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5"/>
      <c r="Z106" s="126"/>
      <c r="AA106" s="126"/>
      <c r="AB106" s="126"/>
      <c r="AC106" s="126"/>
      <c r="AD106" s="126"/>
      <c r="AE106" s="116"/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</row>
    <row r="107" spans="1:64" ht="15" customHeight="1">
      <c r="A107" s="100">
        <v>1</v>
      </c>
      <c r="B107" s="100"/>
      <c r="C107" s="100"/>
      <c r="D107" s="100"/>
      <c r="E107" s="100"/>
      <c r="F107" s="100"/>
      <c r="G107" s="101" t="s">
        <v>166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3"/>
      <c r="Z107" s="128" t="s">
        <v>67</v>
      </c>
      <c r="AA107" s="128"/>
      <c r="AB107" s="128"/>
      <c r="AC107" s="128"/>
      <c r="AD107" s="128"/>
      <c r="AE107" s="101" t="s">
        <v>68</v>
      </c>
      <c r="AF107" s="102"/>
      <c r="AG107" s="102"/>
      <c r="AH107" s="102"/>
      <c r="AI107" s="102"/>
      <c r="AJ107" s="102"/>
      <c r="AK107" s="102"/>
      <c r="AL107" s="102"/>
      <c r="AM107" s="102"/>
      <c r="AN107" s="103"/>
      <c r="AO107" s="151">
        <v>4</v>
      </c>
      <c r="AP107" s="151"/>
      <c r="AQ107" s="151"/>
      <c r="AR107" s="151"/>
      <c r="AS107" s="151"/>
      <c r="AT107" s="151"/>
      <c r="AU107" s="151"/>
      <c r="AV107" s="151"/>
      <c r="AW107" s="151">
        <v>0</v>
      </c>
      <c r="AX107" s="151"/>
      <c r="AY107" s="151"/>
      <c r="AZ107" s="151"/>
      <c r="BA107" s="151"/>
      <c r="BB107" s="151"/>
      <c r="BC107" s="151"/>
      <c r="BD107" s="151"/>
      <c r="BE107" s="151">
        <f aca="true" t="shared" si="1" ref="BE107:BE112">AO107+AW107</f>
        <v>4</v>
      </c>
      <c r="BF107" s="151"/>
      <c r="BG107" s="151"/>
      <c r="BH107" s="151"/>
      <c r="BI107" s="151"/>
      <c r="BJ107" s="151"/>
      <c r="BK107" s="151"/>
      <c r="BL107" s="151"/>
    </row>
    <row r="108" spans="1:64" ht="12" customHeight="1">
      <c r="A108" s="100">
        <v>1</v>
      </c>
      <c r="B108" s="100"/>
      <c r="C108" s="100"/>
      <c r="D108" s="100"/>
      <c r="E108" s="100"/>
      <c r="F108" s="100"/>
      <c r="G108" s="101" t="s">
        <v>69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3"/>
      <c r="Z108" s="128" t="s">
        <v>67</v>
      </c>
      <c r="AA108" s="128"/>
      <c r="AB108" s="128"/>
      <c r="AC108" s="128"/>
      <c r="AD108" s="128"/>
      <c r="AE108" s="101" t="s">
        <v>167</v>
      </c>
      <c r="AF108" s="102"/>
      <c r="AG108" s="102"/>
      <c r="AH108" s="102"/>
      <c r="AI108" s="102"/>
      <c r="AJ108" s="102"/>
      <c r="AK108" s="102"/>
      <c r="AL108" s="102"/>
      <c r="AM108" s="102"/>
      <c r="AN108" s="103"/>
      <c r="AO108" s="151">
        <v>0</v>
      </c>
      <c r="AP108" s="151"/>
      <c r="AQ108" s="151"/>
      <c r="AR108" s="151"/>
      <c r="AS108" s="151"/>
      <c r="AT108" s="151"/>
      <c r="AU108" s="151"/>
      <c r="AV108" s="151"/>
      <c r="AW108" s="151">
        <v>0</v>
      </c>
      <c r="AX108" s="151"/>
      <c r="AY108" s="151"/>
      <c r="AZ108" s="151"/>
      <c r="BA108" s="151"/>
      <c r="BB108" s="151"/>
      <c r="BC108" s="151"/>
      <c r="BD108" s="151"/>
      <c r="BE108" s="151">
        <f t="shared" si="1"/>
        <v>0</v>
      </c>
      <c r="BF108" s="151"/>
      <c r="BG108" s="151"/>
      <c r="BH108" s="151"/>
      <c r="BI108" s="151"/>
      <c r="BJ108" s="151"/>
      <c r="BK108" s="151"/>
      <c r="BL108" s="151"/>
    </row>
    <row r="109" spans="1:64" ht="12" customHeight="1">
      <c r="A109" s="100">
        <v>1</v>
      </c>
      <c r="B109" s="100"/>
      <c r="C109" s="100"/>
      <c r="D109" s="100"/>
      <c r="E109" s="100"/>
      <c r="F109" s="100"/>
      <c r="G109" s="101" t="s">
        <v>70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3"/>
      <c r="Z109" s="128" t="s">
        <v>67</v>
      </c>
      <c r="AA109" s="128"/>
      <c r="AB109" s="128"/>
      <c r="AC109" s="128"/>
      <c r="AD109" s="128"/>
      <c r="AE109" s="101" t="s">
        <v>167</v>
      </c>
      <c r="AF109" s="102"/>
      <c r="AG109" s="102"/>
      <c r="AH109" s="102"/>
      <c r="AI109" s="102"/>
      <c r="AJ109" s="102"/>
      <c r="AK109" s="102"/>
      <c r="AL109" s="102"/>
      <c r="AM109" s="102"/>
      <c r="AN109" s="103"/>
      <c r="AO109" s="151">
        <v>4</v>
      </c>
      <c r="AP109" s="151"/>
      <c r="AQ109" s="151"/>
      <c r="AR109" s="151"/>
      <c r="AS109" s="151"/>
      <c r="AT109" s="151"/>
      <c r="AU109" s="151"/>
      <c r="AV109" s="151"/>
      <c r="AW109" s="151">
        <v>0</v>
      </c>
      <c r="AX109" s="151"/>
      <c r="AY109" s="151"/>
      <c r="AZ109" s="151"/>
      <c r="BA109" s="151"/>
      <c r="BB109" s="151"/>
      <c r="BC109" s="151"/>
      <c r="BD109" s="151"/>
      <c r="BE109" s="151">
        <f t="shared" si="1"/>
        <v>4</v>
      </c>
      <c r="BF109" s="151"/>
      <c r="BG109" s="151"/>
      <c r="BH109" s="151"/>
      <c r="BI109" s="151"/>
      <c r="BJ109" s="151"/>
      <c r="BK109" s="151"/>
      <c r="BL109" s="151"/>
    </row>
    <row r="110" spans="1:64" ht="12" customHeight="1">
      <c r="A110" s="100">
        <v>1</v>
      </c>
      <c r="B110" s="100"/>
      <c r="C110" s="100"/>
      <c r="D110" s="100"/>
      <c r="E110" s="100"/>
      <c r="F110" s="100"/>
      <c r="G110" s="101" t="s">
        <v>168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3"/>
      <c r="Z110" s="128" t="s">
        <v>67</v>
      </c>
      <c r="AA110" s="128"/>
      <c r="AB110" s="128"/>
      <c r="AC110" s="128"/>
      <c r="AD110" s="128"/>
      <c r="AE110" s="101" t="s">
        <v>68</v>
      </c>
      <c r="AF110" s="102"/>
      <c r="AG110" s="102"/>
      <c r="AH110" s="102"/>
      <c r="AI110" s="102"/>
      <c r="AJ110" s="102"/>
      <c r="AK110" s="102"/>
      <c r="AL110" s="102"/>
      <c r="AM110" s="102"/>
      <c r="AN110" s="103"/>
      <c r="AO110" s="151">
        <v>1.5</v>
      </c>
      <c r="AP110" s="151"/>
      <c r="AQ110" s="151"/>
      <c r="AR110" s="151"/>
      <c r="AS110" s="151"/>
      <c r="AT110" s="151"/>
      <c r="AU110" s="151"/>
      <c r="AV110" s="151"/>
      <c r="AW110" s="151">
        <v>0</v>
      </c>
      <c r="AX110" s="151"/>
      <c r="AY110" s="151"/>
      <c r="AZ110" s="151"/>
      <c r="BA110" s="151"/>
      <c r="BB110" s="151"/>
      <c r="BC110" s="151"/>
      <c r="BD110" s="151"/>
      <c r="BE110" s="151">
        <f t="shared" si="1"/>
        <v>1.5</v>
      </c>
      <c r="BF110" s="151"/>
      <c r="BG110" s="151"/>
      <c r="BH110" s="151"/>
      <c r="BI110" s="151"/>
      <c r="BJ110" s="151"/>
      <c r="BK110" s="151"/>
      <c r="BL110" s="151"/>
    </row>
    <row r="111" spans="1:64" ht="12" customHeight="1">
      <c r="A111" s="100">
        <v>1</v>
      </c>
      <c r="B111" s="100"/>
      <c r="C111" s="100"/>
      <c r="D111" s="100"/>
      <c r="E111" s="100"/>
      <c r="F111" s="100"/>
      <c r="G111" s="101" t="s">
        <v>69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3"/>
      <c r="Z111" s="128" t="s">
        <v>67</v>
      </c>
      <c r="AA111" s="128"/>
      <c r="AB111" s="128"/>
      <c r="AC111" s="128"/>
      <c r="AD111" s="128"/>
      <c r="AE111" s="101" t="s">
        <v>167</v>
      </c>
      <c r="AF111" s="102"/>
      <c r="AG111" s="102"/>
      <c r="AH111" s="102"/>
      <c r="AI111" s="102"/>
      <c r="AJ111" s="102"/>
      <c r="AK111" s="102"/>
      <c r="AL111" s="102"/>
      <c r="AM111" s="102"/>
      <c r="AN111" s="103"/>
      <c r="AO111" s="151">
        <v>0</v>
      </c>
      <c r="AP111" s="151"/>
      <c r="AQ111" s="151"/>
      <c r="AR111" s="151"/>
      <c r="AS111" s="151"/>
      <c r="AT111" s="151"/>
      <c r="AU111" s="151"/>
      <c r="AV111" s="151"/>
      <c r="AW111" s="151">
        <v>0</v>
      </c>
      <c r="AX111" s="151"/>
      <c r="AY111" s="151"/>
      <c r="AZ111" s="151"/>
      <c r="BA111" s="151"/>
      <c r="BB111" s="151"/>
      <c r="BC111" s="151"/>
      <c r="BD111" s="151"/>
      <c r="BE111" s="151">
        <f t="shared" si="1"/>
        <v>0</v>
      </c>
      <c r="BF111" s="151"/>
      <c r="BG111" s="151"/>
      <c r="BH111" s="151"/>
      <c r="BI111" s="151"/>
      <c r="BJ111" s="151"/>
      <c r="BK111" s="151"/>
      <c r="BL111" s="151"/>
    </row>
    <row r="112" spans="1:64" ht="12" customHeight="1">
      <c r="A112" s="100">
        <v>1</v>
      </c>
      <c r="B112" s="100"/>
      <c r="C112" s="100"/>
      <c r="D112" s="100"/>
      <c r="E112" s="100"/>
      <c r="F112" s="100"/>
      <c r="G112" s="101" t="s">
        <v>70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3"/>
      <c r="Z112" s="128" t="s">
        <v>67</v>
      </c>
      <c r="AA112" s="128"/>
      <c r="AB112" s="128"/>
      <c r="AC112" s="128"/>
      <c r="AD112" s="128"/>
      <c r="AE112" s="101" t="s">
        <v>167</v>
      </c>
      <c r="AF112" s="102"/>
      <c r="AG112" s="102"/>
      <c r="AH112" s="102"/>
      <c r="AI112" s="102"/>
      <c r="AJ112" s="102"/>
      <c r="AK112" s="102"/>
      <c r="AL112" s="102"/>
      <c r="AM112" s="102"/>
      <c r="AN112" s="103"/>
      <c r="AO112" s="151">
        <v>1.5</v>
      </c>
      <c r="AP112" s="151"/>
      <c r="AQ112" s="151"/>
      <c r="AR112" s="151"/>
      <c r="AS112" s="151"/>
      <c r="AT112" s="151"/>
      <c r="AU112" s="151"/>
      <c r="AV112" s="151"/>
      <c r="AW112" s="151">
        <v>0</v>
      </c>
      <c r="AX112" s="151"/>
      <c r="AY112" s="151"/>
      <c r="AZ112" s="151"/>
      <c r="BA112" s="151"/>
      <c r="BB112" s="151"/>
      <c r="BC112" s="151"/>
      <c r="BD112" s="151"/>
      <c r="BE112" s="151">
        <f t="shared" si="1"/>
        <v>1.5</v>
      </c>
      <c r="BF112" s="151"/>
      <c r="BG112" s="151"/>
      <c r="BH112" s="151"/>
      <c r="BI112" s="151"/>
      <c r="BJ112" s="151"/>
      <c r="BK112" s="151"/>
      <c r="BL112" s="151"/>
    </row>
    <row r="113" spans="1:64" ht="12" customHeight="1">
      <c r="A113" s="115">
        <v>0</v>
      </c>
      <c r="B113" s="115"/>
      <c r="C113" s="115"/>
      <c r="D113" s="115"/>
      <c r="E113" s="115"/>
      <c r="F113" s="115"/>
      <c r="G113" s="133" t="s">
        <v>83</v>
      </c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26"/>
      <c r="AA113" s="126"/>
      <c r="AB113" s="126"/>
      <c r="AC113" s="126"/>
      <c r="AD113" s="126"/>
      <c r="AE113" s="116"/>
      <c r="AF113" s="117"/>
      <c r="AG113" s="117"/>
      <c r="AH113" s="117"/>
      <c r="AI113" s="117"/>
      <c r="AJ113" s="117"/>
      <c r="AK113" s="117"/>
      <c r="AL113" s="117"/>
      <c r="AM113" s="117"/>
      <c r="AN113" s="118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</row>
    <row r="114" spans="1:64" ht="12" customHeight="1">
      <c r="A114" s="100">
        <v>1</v>
      </c>
      <c r="B114" s="100"/>
      <c r="C114" s="100"/>
      <c r="D114" s="100"/>
      <c r="E114" s="100"/>
      <c r="F114" s="100"/>
      <c r="G114" s="101" t="s">
        <v>169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3"/>
      <c r="Z114" s="128" t="s">
        <v>64</v>
      </c>
      <c r="AA114" s="128"/>
      <c r="AB114" s="128"/>
      <c r="AC114" s="128"/>
      <c r="AD114" s="128"/>
      <c r="AE114" s="101" t="s">
        <v>85</v>
      </c>
      <c r="AF114" s="102"/>
      <c r="AG114" s="102"/>
      <c r="AH114" s="102"/>
      <c r="AI114" s="102"/>
      <c r="AJ114" s="102"/>
      <c r="AK114" s="102"/>
      <c r="AL114" s="102"/>
      <c r="AM114" s="102"/>
      <c r="AN114" s="103"/>
      <c r="AO114" s="151">
        <f>AO105/AO107/12</f>
        <v>7874.020833333333</v>
      </c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>
        <f>AO114+AW114</f>
        <v>7874.020833333333</v>
      </c>
      <c r="BF114" s="151"/>
      <c r="BG114" s="151"/>
      <c r="BH114" s="151"/>
      <c r="BI114" s="151"/>
      <c r="BJ114" s="151"/>
      <c r="BK114" s="151"/>
      <c r="BL114" s="151"/>
    </row>
    <row r="115" spans="1:64" ht="12.75" customHeight="1">
      <c r="A115" s="100">
        <v>2</v>
      </c>
      <c r="B115" s="100"/>
      <c r="C115" s="100"/>
      <c r="D115" s="100"/>
      <c r="E115" s="100"/>
      <c r="F115" s="100"/>
      <c r="G115" s="101" t="s">
        <v>170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3"/>
      <c r="Z115" s="128" t="s">
        <v>64</v>
      </c>
      <c r="AA115" s="128"/>
      <c r="AB115" s="128"/>
      <c r="AC115" s="128"/>
      <c r="AD115" s="128"/>
      <c r="AE115" s="101" t="s">
        <v>85</v>
      </c>
      <c r="AF115" s="102"/>
      <c r="AG115" s="102"/>
      <c r="AH115" s="102"/>
      <c r="AI115" s="102"/>
      <c r="AJ115" s="102"/>
      <c r="AK115" s="102"/>
      <c r="AL115" s="102"/>
      <c r="AM115" s="102"/>
      <c r="AN115" s="103"/>
      <c r="AO115" s="151">
        <v>7539.33</v>
      </c>
      <c r="AP115" s="151"/>
      <c r="AQ115" s="151"/>
      <c r="AR115" s="151"/>
      <c r="AS115" s="151"/>
      <c r="AT115" s="151"/>
      <c r="AU115" s="151"/>
      <c r="AV115" s="151"/>
      <c r="AW115" s="151">
        <v>0</v>
      </c>
      <c r="AX115" s="151"/>
      <c r="AY115" s="151"/>
      <c r="AZ115" s="151"/>
      <c r="BA115" s="151"/>
      <c r="BB115" s="151"/>
      <c r="BC115" s="151"/>
      <c r="BD115" s="151"/>
      <c r="BE115" s="151">
        <f>AO115+AW115</f>
        <v>7539.33</v>
      </c>
      <c r="BF115" s="151"/>
      <c r="BG115" s="151"/>
      <c r="BH115" s="151"/>
      <c r="BI115" s="151"/>
      <c r="BJ115" s="151"/>
      <c r="BK115" s="151"/>
      <c r="BL115" s="151"/>
    </row>
    <row r="116" spans="1:64" ht="12.75" customHeight="1">
      <c r="A116" s="115">
        <v>0</v>
      </c>
      <c r="B116" s="115"/>
      <c r="C116" s="115"/>
      <c r="D116" s="115"/>
      <c r="E116" s="115"/>
      <c r="F116" s="115"/>
      <c r="G116" s="133" t="s">
        <v>88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5"/>
      <c r="Z116" s="126"/>
      <c r="AA116" s="126"/>
      <c r="AB116" s="126"/>
      <c r="AC116" s="126"/>
      <c r="AD116" s="126"/>
      <c r="AE116" s="116"/>
      <c r="AF116" s="117"/>
      <c r="AG116" s="117"/>
      <c r="AH116" s="117"/>
      <c r="AI116" s="117"/>
      <c r="AJ116" s="117"/>
      <c r="AK116" s="117"/>
      <c r="AL116" s="117"/>
      <c r="AM116" s="117"/>
      <c r="AN116" s="118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</row>
    <row r="117" spans="1:64" ht="28.5" customHeight="1">
      <c r="A117" s="100">
        <v>1</v>
      </c>
      <c r="B117" s="100"/>
      <c r="C117" s="100"/>
      <c r="D117" s="100"/>
      <c r="E117" s="100"/>
      <c r="F117" s="100"/>
      <c r="G117" s="101" t="s">
        <v>171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  <c r="Z117" s="128" t="s">
        <v>90</v>
      </c>
      <c r="AA117" s="128"/>
      <c r="AB117" s="128"/>
      <c r="AC117" s="128"/>
      <c r="AD117" s="128"/>
      <c r="AE117" s="101" t="s">
        <v>85</v>
      </c>
      <c r="AF117" s="102"/>
      <c r="AG117" s="102"/>
      <c r="AH117" s="102"/>
      <c r="AI117" s="102"/>
      <c r="AJ117" s="102"/>
      <c r="AK117" s="102"/>
      <c r="AL117" s="102"/>
      <c r="AM117" s="102"/>
      <c r="AN117" s="103"/>
      <c r="AO117" s="151">
        <v>100</v>
      </c>
      <c r="AP117" s="151"/>
      <c r="AQ117" s="151"/>
      <c r="AR117" s="151"/>
      <c r="AS117" s="151"/>
      <c r="AT117" s="151"/>
      <c r="AU117" s="151"/>
      <c r="AV117" s="151"/>
      <c r="AW117" s="151">
        <v>0</v>
      </c>
      <c r="AX117" s="151"/>
      <c r="AY117" s="151"/>
      <c r="AZ117" s="151"/>
      <c r="BA117" s="151"/>
      <c r="BB117" s="151"/>
      <c r="BC117" s="151"/>
      <c r="BD117" s="151"/>
      <c r="BE117" s="151">
        <f>AO117+AW117</f>
        <v>100</v>
      </c>
      <c r="BF117" s="151"/>
      <c r="BG117" s="151"/>
      <c r="BH117" s="151"/>
      <c r="BI117" s="151"/>
      <c r="BJ117" s="151"/>
      <c r="BK117" s="151"/>
      <c r="BL117" s="151"/>
    </row>
    <row r="120" spans="1:59" ht="16.5" customHeight="1">
      <c r="A120" s="136" t="s">
        <v>94</v>
      </c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35"/>
      <c r="AO120" s="84" t="s">
        <v>95</v>
      </c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</row>
    <row r="121" spans="23:59" ht="12.75">
      <c r="W121" s="138" t="s">
        <v>96</v>
      </c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O121" s="138" t="s">
        <v>97</v>
      </c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</row>
    <row r="122" spans="1:6" ht="15.75" customHeight="1">
      <c r="A122" s="139" t="s">
        <v>98</v>
      </c>
      <c r="B122" s="139"/>
      <c r="C122" s="139"/>
      <c r="D122" s="139"/>
      <c r="E122" s="139"/>
      <c r="F122" s="139"/>
    </row>
    <row r="123" spans="1:45" ht="12.75" customHeight="1">
      <c r="A123" s="75" t="s">
        <v>99</v>
      </c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</row>
    <row r="124" spans="1:45" ht="12.75">
      <c r="A124" s="141" t="s">
        <v>100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</row>
    <row r="125" spans="1:45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</row>
    <row r="126" spans="1:59" ht="15.75" customHeight="1">
      <c r="A126" s="136" t="s">
        <v>101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35"/>
      <c r="AO126" s="84" t="s">
        <v>102</v>
      </c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</row>
    <row r="127" spans="23:59" ht="12.75">
      <c r="W127" s="138" t="s">
        <v>96</v>
      </c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O127" s="138" t="s">
        <v>97</v>
      </c>
      <c r="AP127" s="138"/>
      <c r="AQ127" s="138"/>
      <c r="AR127" s="138"/>
      <c r="AS127" s="138"/>
      <c r="AT127" s="138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</row>
    <row r="128" spans="1:8" ht="12.75">
      <c r="A128" s="140"/>
      <c r="B128" s="140"/>
      <c r="C128" s="140"/>
      <c r="D128" s="140"/>
      <c r="E128" s="140"/>
      <c r="F128" s="140"/>
      <c r="G128" s="140"/>
      <c r="H128" s="140"/>
    </row>
    <row r="129" spans="1:17" ht="12.75">
      <c r="A129" s="138" t="s">
        <v>103</v>
      </c>
      <c r="B129" s="138"/>
      <c r="C129" s="138"/>
      <c r="D129" s="138"/>
      <c r="E129" s="138"/>
      <c r="F129" s="138"/>
      <c r="G129" s="138"/>
      <c r="H129" s="138"/>
      <c r="I129" s="36"/>
      <c r="J129" s="36"/>
      <c r="K129" s="36"/>
      <c r="L129" s="36"/>
      <c r="M129" s="36"/>
      <c r="N129" s="36"/>
      <c r="O129" s="36"/>
      <c r="P129" s="36"/>
      <c r="Q129" s="36"/>
    </row>
    <row r="130" ht="12.75">
      <c r="A130" s="37" t="s">
        <v>104</v>
      </c>
    </row>
  </sheetData>
  <sheetProtection/>
  <mergeCells count="509">
    <mergeCell ref="W126:AM126"/>
    <mergeCell ref="AO126:BG126"/>
    <mergeCell ref="AO117:AV117"/>
    <mergeCell ref="AW117:BD117"/>
    <mergeCell ref="W127:AM127"/>
    <mergeCell ref="AO127:BG127"/>
    <mergeCell ref="A128:H128"/>
    <mergeCell ref="A129:H129"/>
    <mergeCell ref="A122:F122"/>
    <mergeCell ref="A123:AS123"/>
    <mergeCell ref="A124:AS124"/>
    <mergeCell ref="A126:V126"/>
    <mergeCell ref="BE117:BL117"/>
    <mergeCell ref="A120:V120"/>
    <mergeCell ref="W120:AM120"/>
    <mergeCell ref="AO120:BG120"/>
    <mergeCell ref="W121:AM121"/>
    <mergeCell ref="AO121:BG121"/>
    <mergeCell ref="A117:F117"/>
    <mergeCell ref="G117:Y117"/>
    <mergeCell ref="Z117:AD117"/>
    <mergeCell ref="AE117:AN117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Z113:AD113"/>
    <mergeCell ref="AE113:AN113"/>
    <mergeCell ref="AO113:AV113"/>
    <mergeCell ref="AW113:BD113"/>
    <mergeCell ref="BE115:BL115"/>
    <mergeCell ref="A116:F116"/>
    <mergeCell ref="G116:Y116"/>
    <mergeCell ref="Z116:AD116"/>
    <mergeCell ref="AE116:AN116"/>
    <mergeCell ref="AO116:AV116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Z109:AD109"/>
    <mergeCell ref="AE109:AN109"/>
    <mergeCell ref="AO109:AV109"/>
    <mergeCell ref="AW109:BD109"/>
    <mergeCell ref="BE111:BL111"/>
    <mergeCell ref="A112:F112"/>
    <mergeCell ref="G112:Y112"/>
    <mergeCell ref="Z112:AD112"/>
    <mergeCell ref="AE112:AN112"/>
    <mergeCell ref="AO112:AV112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BE108:BL108"/>
    <mergeCell ref="A107:F107"/>
    <mergeCell ref="G107:Y107"/>
    <mergeCell ref="Z107:AD107"/>
    <mergeCell ref="AE107:AN107"/>
    <mergeCell ref="AO107:AV107"/>
    <mergeCell ref="AW107:BD107"/>
    <mergeCell ref="A108:F108"/>
    <mergeCell ref="G108:Y108"/>
    <mergeCell ref="Z108:AD108"/>
    <mergeCell ref="AE108:AN108"/>
    <mergeCell ref="AO108:AV108"/>
    <mergeCell ref="AW108:BD108"/>
    <mergeCell ref="G105:Y105"/>
    <mergeCell ref="Z105:AD105"/>
    <mergeCell ref="AE105:AN105"/>
    <mergeCell ref="AO105:AV105"/>
    <mergeCell ref="AW105:BD105"/>
    <mergeCell ref="BE107:BL107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A104:F104"/>
    <mergeCell ref="G104:Y104"/>
    <mergeCell ref="Z104:AD104"/>
    <mergeCell ref="AE104:AN104"/>
    <mergeCell ref="AO104:AV104"/>
    <mergeCell ref="AW104:BD104"/>
    <mergeCell ref="Z101:AD101"/>
    <mergeCell ref="AE101:AN101"/>
    <mergeCell ref="AO101:AV101"/>
    <mergeCell ref="AW101:BD101"/>
    <mergeCell ref="A103:F103"/>
    <mergeCell ref="G103:BL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Z97:AD97"/>
    <mergeCell ref="AE97:AN97"/>
    <mergeCell ref="AO97:AV97"/>
    <mergeCell ref="AW97:BD97"/>
    <mergeCell ref="BE99:BL99"/>
    <mergeCell ref="A100:F100"/>
    <mergeCell ref="G100:Y100"/>
    <mergeCell ref="Z100:AD100"/>
    <mergeCell ref="AE100:AN100"/>
    <mergeCell ref="AO100:AV100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Z93:AD93"/>
    <mergeCell ref="AE93:AN93"/>
    <mergeCell ref="AO93:AV93"/>
    <mergeCell ref="AW93:BD93"/>
    <mergeCell ref="BE95:BL95"/>
    <mergeCell ref="A96:F96"/>
    <mergeCell ref="G96:Y96"/>
    <mergeCell ref="Z96:AD96"/>
    <mergeCell ref="AE96:AN96"/>
    <mergeCell ref="AO96:AV96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AV66"/>
    <mergeCell ref="AW66:BD66"/>
    <mergeCell ref="BE66:BL66"/>
    <mergeCell ref="A67:F67"/>
    <mergeCell ref="G67:Y67"/>
    <mergeCell ref="Z67:AD67"/>
    <mergeCell ref="AE67:AN67"/>
    <mergeCell ref="AO67:AV67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</mergeCells>
  <conditionalFormatting sqref="H67:L67 H75:L75 H78:L78 H80:L80 H83:L83 H87:L87 H89:L90 H92:L92 H101:L101 G67:G92 G94:G101">
    <cfRule type="cellIs" priority="17" dxfId="224" operator="equal" stopIfTrue="1">
      <formula>$G66</formula>
    </cfRule>
  </conditionalFormatting>
  <conditionalFormatting sqref="D52:I52">
    <cfRule type="cellIs" priority="16" dxfId="224" operator="equal" stopIfTrue="1">
      <formula>$D50</formula>
    </cfRule>
  </conditionalFormatting>
  <conditionalFormatting sqref="A67:F102">
    <cfRule type="cellIs" priority="15" dxfId="224" operator="equal" stopIfTrue="1">
      <formula>0</formula>
    </cfRule>
  </conditionalFormatting>
  <conditionalFormatting sqref="G102 G93">
    <cfRule type="cellIs" priority="14" dxfId="224" operator="equal" stopIfTrue="1">
      <formula>#REF!</formula>
    </cfRule>
  </conditionalFormatting>
  <conditionalFormatting sqref="H104:L104 G104:G105">
    <cfRule type="cellIs" priority="13" dxfId="224" operator="equal" stopIfTrue="1">
      <formula>$G103</formula>
    </cfRule>
  </conditionalFormatting>
  <conditionalFormatting sqref="A104:F105">
    <cfRule type="cellIs" priority="12" dxfId="224" operator="equal" stopIfTrue="1">
      <formula>0</formula>
    </cfRule>
  </conditionalFormatting>
  <conditionalFormatting sqref="H106:L106 G106:G107">
    <cfRule type="cellIs" priority="11" dxfId="224" operator="equal" stopIfTrue="1">
      <formula>$G105</formula>
    </cfRule>
  </conditionalFormatting>
  <conditionalFormatting sqref="A106:F107">
    <cfRule type="cellIs" priority="10" dxfId="224" operator="equal" stopIfTrue="1">
      <formula>0</formula>
    </cfRule>
  </conditionalFormatting>
  <conditionalFormatting sqref="G108:G114">
    <cfRule type="cellIs" priority="9" dxfId="224" operator="equal" stopIfTrue="1">
      <formula>$G107</formula>
    </cfRule>
  </conditionalFormatting>
  <conditionalFormatting sqref="A108:F114">
    <cfRule type="cellIs" priority="8" dxfId="224" operator="equal" stopIfTrue="1">
      <formula>0</formula>
    </cfRule>
  </conditionalFormatting>
  <conditionalFormatting sqref="G113:L113 G115:G117">
    <cfRule type="cellIs" priority="7" dxfId="224" operator="equal" stopIfTrue="1">
      <formula>$G112</formula>
    </cfRule>
  </conditionalFormatting>
  <conditionalFormatting sqref="A113:F117">
    <cfRule type="cellIs" priority="6" dxfId="224" operator="equal" stopIfTrue="1">
      <formula>0</formula>
    </cfRule>
  </conditionalFormatting>
  <conditionalFormatting sqref="G114">
    <cfRule type="cellIs" priority="5" dxfId="224" operator="equal" stopIfTrue="1">
      <formula>#REF!</formula>
    </cfRule>
  </conditionalFormatting>
  <conditionalFormatting sqref="G116:L116">
    <cfRule type="cellIs" priority="4" dxfId="224" operator="equal" stopIfTrue="1">
      <formula>$G115</formula>
    </cfRule>
  </conditionalFormatting>
  <conditionalFormatting sqref="A116:F117">
    <cfRule type="cellIs" priority="3" dxfId="224" operator="equal" stopIfTrue="1">
      <formula>0</formula>
    </cfRule>
  </conditionalFormatting>
  <conditionalFormatting sqref="G117">
    <cfRule type="cellIs" priority="2" dxfId="224" operator="equal" stopIfTrue="1">
      <formula>#REF!</formula>
    </cfRule>
  </conditionalFormatting>
  <conditionalFormatting sqref="D50:D51">
    <cfRule type="cellIs" priority="1" dxfId="224" operator="equal" stopIfTrue="1">
      <formula>$D49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zoomScalePageLayoutView="0" workbookViewId="0" topLeftCell="A1">
      <selection activeCell="BK14" sqref="BK1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31.5" customHeight="1">
      <c r="AO4" s="76" t="s">
        <v>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84" t="s">
        <v>4</v>
      </c>
      <c r="AP7" s="84"/>
      <c r="AQ7" s="84"/>
      <c r="AR7" s="84"/>
      <c r="AS7" s="84"/>
      <c r="AT7" s="84"/>
      <c r="AU7" s="84"/>
      <c r="AV7" s="1" t="s">
        <v>5</v>
      </c>
      <c r="AW7" s="84" t="s">
        <v>4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 customHeight="1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tr">
        <f>N13</f>
        <v>Виконавчий комітет Лиманської міської ради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28.5" customHeight="1">
      <c r="A19" s="5" t="s">
        <v>17</v>
      </c>
      <c r="B19" s="81" t="s">
        <v>172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173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174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175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1276600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1238600+38000</f>
        <v>1276600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94.5" customHeight="1">
      <c r="A26" s="90" t="s">
        <v>176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>
      <c r="A30" s="111">
        <v>1</v>
      </c>
      <c r="B30" s="112"/>
      <c r="C30" s="112"/>
      <c r="D30" s="112"/>
      <c r="E30" s="112"/>
      <c r="F30" s="11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2.75" customHeight="1">
      <c r="A31" s="100">
        <v>1</v>
      </c>
      <c r="B31" s="100"/>
      <c r="C31" s="100"/>
      <c r="D31" s="100"/>
      <c r="E31" s="100"/>
      <c r="F31" s="100"/>
      <c r="G31" s="101" t="s">
        <v>113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38</v>
      </c>
    </row>
    <row r="32" spans="1:64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 customHeight="1">
      <c r="A33" s="91" t="s">
        <v>39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64" ht="31.5" customHeight="1">
      <c r="A34" s="90" t="s">
        <v>177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64" ht="27.75" customHeight="1">
      <c r="A37" s="92" t="s">
        <v>35</v>
      </c>
      <c r="B37" s="92"/>
      <c r="C37" s="92"/>
      <c r="D37" s="92"/>
      <c r="E37" s="92"/>
      <c r="F37" s="92"/>
      <c r="G37" s="93" t="s">
        <v>42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64" ht="15.75">
      <c r="A38" s="96">
        <v>1</v>
      </c>
      <c r="B38" s="96"/>
      <c r="C38" s="96"/>
      <c r="D38" s="96"/>
      <c r="E38" s="96"/>
      <c r="F38" s="96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2.75" customHeight="1">
      <c r="A39" s="100">
        <v>1</v>
      </c>
      <c r="B39" s="100"/>
      <c r="C39" s="100"/>
      <c r="D39" s="100"/>
      <c r="E39" s="100"/>
      <c r="F39" s="100"/>
      <c r="G39" s="101" t="s">
        <v>178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  <c r="CA39" s="1" t="s">
        <v>44</v>
      </c>
    </row>
    <row r="40" spans="1:64" ht="12.75" customHeight="1">
      <c r="A40" s="100">
        <v>2</v>
      </c>
      <c r="B40" s="100"/>
      <c r="C40" s="100"/>
      <c r="D40" s="100"/>
      <c r="E40" s="100"/>
      <c r="F40" s="100"/>
      <c r="G40" s="101" t="s">
        <v>179</v>
      </c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3"/>
    </row>
    <row r="41" spans="1:64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64" ht="15.75" customHeight="1">
      <c r="A42" s="91" t="s">
        <v>45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64" ht="1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27"/>
      <c r="BB43" s="27"/>
      <c r="BC43" s="27"/>
      <c r="BD43" s="27"/>
      <c r="BE43" s="27"/>
      <c r="BF43" s="27"/>
      <c r="BG43" s="27"/>
      <c r="BH43" s="27"/>
      <c r="BI43" s="28"/>
      <c r="BJ43" s="28"/>
      <c r="BK43" s="28"/>
      <c r="BL43" s="28"/>
    </row>
    <row r="44" spans="1:60" ht="15.75" customHeight="1">
      <c r="A44" s="96" t="s">
        <v>35</v>
      </c>
      <c r="B44" s="96"/>
      <c r="C44" s="96"/>
      <c r="D44" s="105" t="s">
        <v>46</v>
      </c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96" t="s">
        <v>47</v>
      </c>
      <c r="AD44" s="96"/>
      <c r="AE44" s="96"/>
      <c r="AF44" s="96"/>
      <c r="AG44" s="96"/>
      <c r="AH44" s="96"/>
      <c r="AI44" s="96"/>
      <c r="AJ44" s="96"/>
      <c r="AK44" s="96" t="s">
        <v>48</v>
      </c>
      <c r="AL44" s="96"/>
      <c r="AM44" s="96"/>
      <c r="AN44" s="96"/>
      <c r="AO44" s="96"/>
      <c r="AP44" s="96"/>
      <c r="AQ44" s="96"/>
      <c r="AR44" s="96"/>
      <c r="AS44" s="96" t="s">
        <v>49</v>
      </c>
      <c r="AT44" s="96"/>
      <c r="AU44" s="96"/>
      <c r="AV44" s="96"/>
      <c r="AW44" s="96"/>
      <c r="AX44" s="96"/>
      <c r="AY44" s="96"/>
      <c r="AZ44" s="96"/>
      <c r="BA44" s="29"/>
      <c r="BB44" s="29"/>
      <c r="BC44" s="29"/>
      <c r="BD44" s="29"/>
      <c r="BE44" s="29"/>
      <c r="BF44" s="29"/>
      <c r="BG44" s="29"/>
      <c r="BH44" s="29"/>
    </row>
    <row r="45" spans="1:60" ht="28.5" customHeight="1">
      <c r="A45" s="96"/>
      <c r="B45" s="96"/>
      <c r="C45" s="96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10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</row>
    <row r="46" spans="1:60" ht="15.75">
      <c r="A46" s="96">
        <v>1</v>
      </c>
      <c r="B46" s="96"/>
      <c r="C46" s="96"/>
      <c r="D46" s="111">
        <v>2</v>
      </c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  <c r="AC46" s="96">
        <v>3</v>
      </c>
      <c r="AD46" s="96"/>
      <c r="AE46" s="96"/>
      <c r="AF46" s="96"/>
      <c r="AG46" s="96"/>
      <c r="AH46" s="96"/>
      <c r="AI46" s="96"/>
      <c r="AJ46" s="96"/>
      <c r="AK46" s="96">
        <v>4</v>
      </c>
      <c r="AL46" s="96"/>
      <c r="AM46" s="96"/>
      <c r="AN46" s="96"/>
      <c r="AO46" s="96"/>
      <c r="AP46" s="96"/>
      <c r="AQ46" s="96"/>
      <c r="AR46" s="96"/>
      <c r="AS46" s="96">
        <v>5</v>
      </c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12.75" customHeight="1">
      <c r="A47" s="100">
        <v>1</v>
      </c>
      <c r="B47" s="100"/>
      <c r="C47" s="100"/>
      <c r="D47" s="101" t="s">
        <v>180</v>
      </c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151">
        <f>AO64</f>
        <v>1262300</v>
      </c>
      <c r="AD47" s="151"/>
      <c r="AE47" s="151"/>
      <c r="AF47" s="151"/>
      <c r="AG47" s="151"/>
      <c r="AH47" s="151"/>
      <c r="AI47" s="151"/>
      <c r="AJ47" s="151"/>
      <c r="AK47" s="151">
        <v>0</v>
      </c>
      <c r="AL47" s="151"/>
      <c r="AM47" s="151"/>
      <c r="AN47" s="151"/>
      <c r="AO47" s="151"/>
      <c r="AP47" s="151"/>
      <c r="AQ47" s="151"/>
      <c r="AR47" s="151"/>
      <c r="AS47" s="151">
        <f>AC47+AK47</f>
        <v>1262300</v>
      </c>
      <c r="AT47" s="151"/>
      <c r="AU47" s="151"/>
      <c r="AV47" s="151"/>
      <c r="AW47" s="151"/>
      <c r="AX47" s="151"/>
      <c r="AY47" s="151"/>
      <c r="AZ47" s="151"/>
      <c r="BA47" s="31"/>
      <c r="BB47" s="31"/>
      <c r="BC47" s="31"/>
      <c r="BD47" s="31"/>
      <c r="BE47" s="31"/>
      <c r="BF47" s="31"/>
      <c r="BG47" s="31"/>
      <c r="BH47" s="31"/>
    </row>
    <row r="48" spans="1:79" ht="12.75" customHeight="1">
      <c r="A48" s="100">
        <v>2</v>
      </c>
      <c r="B48" s="100"/>
      <c r="C48" s="100"/>
      <c r="D48" s="101" t="s">
        <v>181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51">
        <f>AO79</f>
        <v>14300</v>
      </c>
      <c r="AD48" s="151"/>
      <c r="AE48" s="151"/>
      <c r="AF48" s="151"/>
      <c r="AG48" s="151"/>
      <c r="AH48" s="151"/>
      <c r="AI48" s="151"/>
      <c r="AJ48" s="151"/>
      <c r="AK48" s="151">
        <v>0</v>
      </c>
      <c r="AL48" s="151"/>
      <c r="AM48" s="151"/>
      <c r="AN48" s="151"/>
      <c r="AO48" s="151"/>
      <c r="AP48" s="151"/>
      <c r="AQ48" s="151"/>
      <c r="AR48" s="151"/>
      <c r="AS48" s="151">
        <f>AC48+AK48</f>
        <v>14300</v>
      </c>
      <c r="AT48" s="151"/>
      <c r="AU48" s="151"/>
      <c r="AV48" s="151"/>
      <c r="AW48" s="151"/>
      <c r="AX48" s="151"/>
      <c r="AY48" s="151"/>
      <c r="AZ48" s="151"/>
      <c r="BA48" s="31"/>
      <c r="BB48" s="31"/>
      <c r="BC48" s="31"/>
      <c r="BD48" s="31"/>
      <c r="BE48" s="31"/>
      <c r="BF48" s="31"/>
      <c r="BG48" s="31"/>
      <c r="BH48" s="31"/>
      <c r="CA48" s="1" t="s">
        <v>51</v>
      </c>
    </row>
    <row r="49" spans="1:60" s="33" customFormat="1" ht="12.75">
      <c r="A49" s="115"/>
      <c r="B49" s="115"/>
      <c r="C49" s="115"/>
      <c r="D49" s="116" t="s">
        <v>52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8"/>
      <c r="AC49" s="152">
        <f>AC47+AC48</f>
        <v>1276600</v>
      </c>
      <c r="AD49" s="152"/>
      <c r="AE49" s="152"/>
      <c r="AF49" s="152"/>
      <c r="AG49" s="152"/>
      <c r="AH49" s="152"/>
      <c r="AI49" s="152"/>
      <c r="AJ49" s="152"/>
      <c r="AK49" s="152">
        <v>0</v>
      </c>
      <c r="AL49" s="152"/>
      <c r="AM49" s="152"/>
      <c r="AN49" s="152"/>
      <c r="AO49" s="152"/>
      <c r="AP49" s="152"/>
      <c r="AQ49" s="152"/>
      <c r="AR49" s="152"/>
      <c r="AS49" s="152">
        <f>AC49+AK49</f>
        <v>1276600</v>
      </c>
      <c r="AT49" s="152"/>
      <c r="AU49" s="152"/>
      <c r="AV49" s="152"/>
      <c r="AW49" s="152"/>
      <c r="AX49" s="152"/>
      <c r="AY49" s="152"/>
      <c r="AZ49" s="152"/>
      <c r="BA49" s="32"/>
      <c r="BB49" s="32"/>
      <c r="BC49" s="32"/>
      <c r="BD49" s="32"/>
      <c r="BE49" s="32"/>
      <c r="BF49" s="32"/>
      <c r="BG49" s="32"/>
      <c r="BH49" s="32"/>
    </row>
    <row r="51" spans="1:64" ht="15.75" customHeight="1">
      <c r="A51" s="74" t="s">
        <v>53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</row>
    <row r="52" spans="1:64" ht="15" customHeigh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51" ht="15.75" customHeight="1">
      <c r="A53" s="96" t="s">
        <v>35</v>
      </c>
      <c r="B53" s="96"/>
      <c r="C53" s="96"/>
      <c r="D53" s="105" t="s">
        <v>54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7"/>
      <c r="AB53" s="96" t="s">
        <v>47</v>
      </c>
      <c r="AC53" s="96"/>
      <c r="AD53" s="96"/>
      <c r="AE53" s="96"/>
      <c r="AF53" s="96"/>
      <c r="AG53" s="96"/>
      <c r="AH53" s="96"/>
      <c r="AI53" s="96"/>
      <c r="AJ53" s="96" t="s">
        <v>48</v>
      </c>
      <c r="AK53" s="96"/>
      <c r="AL53" s="96"/>
      <c r="AM53" s="96"/>
      <c r="AN53" s="96"/>
      <c r="AO53" s="96"/>
      <c r="AP53" s="96"/>
      <c r="AQ53" s="96"/>
      <c r="AR53" s="96" t="s">
        <v>49</v>
      </c>
      <c r="AS53" s="96"/>
      <c r="AT53" s="96"/>
      <c r="AU53" s="96"/>
      <c r="AV53" s="96"/>
      <c r="AW53" s="96"/>
      <c r="AX53" s="96"/>
      <c r="AY53" s="96"/>
    </row>
    <row r="54" spans="1:51" ht="28.5" customHeight="1">
      <c r="A54" s="96"/>
      <c r="B54" s="96"/>
      <c r="C54" s="96"/>
      <c r="D54" s="108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10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</row>
    <row r="55" spans="1:51" ht="15.75" customHeight="1">
      <c r="A55" s="96">
        <v>1</v>
      </c>
      <c r="B55" s="96"/>
      <c r="C55" s="96"/>
      <c r="D55" s="111">
        <v>2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3"/>
      <c r="AB55" s="96">
        <v>3</v>
      </c>
      <c r="AC55" s="96"/>
      <c r="AD55" s="96"/>
      <c r="AE55" s="96"/>
      <c r="AF55" s="96"/>
      <c r="AG55" s="96"/>
      <c r="AH55" s="96"/>
      <c r="AI55" s="96"/>
      <c r="AJ55" s="96">
        <v>4</v>
      </c>
      <c r="AK55" s="96"/>
      <c r="AL55" s="96"/>
      <c r="AM55" s="96"/>
      <c r="AN55" s="96"/>
      <c r="AO55" s="96"/>
      <c r="AP55" s="96"/>
      <c r="AQ55" s="96"/>
      <c r="AR55" s="96">
        <v>5</v>
      </c>
      <c r="AS55" s="96"/>
      <c r="AT55" s="96"/>
      <c r="AU55" s="96"/>
      <c r="AV55" s="96"/>
      <c r="AW55" s="96"/>
      <c r="AX55" s="96"/>
      <c r="AY55" s="96"/>
    </row>
    <row r="56" spans="1:79" ht="38.25" customHeight="1">
      <c r="A56" s="100">
        <v>1</v>
      </c>
      <c r="B56" s="100"/>
      <c r="C56" s="100"/>
      <c r="D56" s="101" t="s">
        <v>182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151">
        <f>AC49</f>
        <v>1276600</v>
      </c>
      <c r="AC56" s="151"/>
      <c r="AD56" s="151"/>
      <c r="AE56" s="151"/>
      <c r="AF56" s="151"/>
      <c r="AG56" s="151"/>
      <c r="AH56" s="151"/>
      <c r="AI56" s="151"/>
      <c r="AJ56" s="151">
        <v>0</v>
      </c>
      <c r="AK56" s="151"/>
      <c r="AL56" s="151"/>
      <c r="AM56" s="151"/>
      <c r="AN56" s="151"/>
      <c r="AO56" s="151"/>
      <c r="AP56" s="151"/>
      <c r="AQ56" s="151"/>
      <c r="AR56" s="151">
        <f>AB56+AJ56</f>
        <v>1276600</v>
      </c>
      <c r="AS56" s="151"/>
      <c r="AT56" s="151"/>
      <c r="AU56" s="151"/>
      <c r="AV56" s="151"/>
      <c r="AW56" s="151"/>
      <c r="AX56" s="151"/>
      <c r="AY56" s="151"/>
      <c r="CA56" s="1" t="s">
        <v>55</v>
      </c>
    </row>
    <row r="57" spans="1:51" s="33" customFormat="1" ht="12.75" customHeight="1">
      <c r="A57" s="115"/>
      <c r="B57" s="115"/>
      <c r="C57" s="115"/>
      <c r="D57" s="116" t="s">
        <v>49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152">
        <f>AB56</f>
        <v>1276600</v>
      </c>
      <c r="AC57" s="152"/>
      <c r="AD57" s="152"/>
      <c r="AE57" s="152"/>
      <c r="AF57" s="152"/>
      <c r="AG57" s="152"/>
      <c r="AH57" s="152"/>
      <c r="AI57" s="152"/>
      <c r="AJ57" s="152">
        <v>0</v>
      </c>
      <c r="AK57" s="152"/>
      <c r="AL57" s="152"/>
      <c r="AM57" s="152"/>
      <c r="AN57" s="152"/>
      <c r="AO57" s="152"/>
      <c r="AP57" s="152"/>
      <c r="AQ57" s="152"/>
      <c r="AR57" s="152">
        <f>AB57+AJ57</f>
        <v>1276600</v>
      </c>
      <c r="AS57" s="152"/>
      <c r="AT57" s="152"/>
      <c r="AU57" s="152"/>
      <c r="AV57" s="152"/>
      <c r="AW57" s="152"/>
      <c r="AX57" s="152"/>
      <c r="AY57" s="152"/>
    </row>
    <row r="59" spans="1:64" ht="15.75" customHeight="1">
      <c r="A59" s="91" t="s">
        <v>56</v>
      </c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</row>
    <row r="60" spans="1:64" ht="30" customHeight="1">
      <c r="A60" s="96" t="s">
        <v>35</v>
      </c>
      <c r="B60" s="96"/>
      <c r="C60" s="96"/>
      <c r="D60" s="96"/>
      <c r="E60" s="96"/>
      <c r="F60" s="96"/>
      <c r="G60" s="111" t="s">
        <v>57</v>
      </c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3"/>
      <c r="Z60" s="96" t="s">
        <v>58</v>
      </c>
      <c r="AA60" s="96"/>
      <c r="AB60" s="96"/>
      <c r="AC60" s="96"/>
      <c r="AD60" s="96"/>
      <c r="AE60" s="96" t="s">
        <v>59</v>
      </c>
      <c r="AF60" s="96"/>
      <c r="AG60" s="96"/>
      <c r="AH60" s="96"/>
      <c r="AI60" s="96"/>
      <c r="AJ60" s="96"/>
      <c r="AK60" s="96"/>
      <c r="AL60" s="96"/>
      <c r="AM60" s="96"/>
      <c r="AN60" s="96"/>
      <c r="AO60" s="111" t="s">
        <v>47</v>
      </c>
      <c r="AP60" s="112"/>
      <c r="AQ60" s="112"/>
      <c r="AR60" s="112"/>
      <c r="AS60" s="112"/>
      <c r="AT60" s="112"/>
      <c r="AU60" s="112"/>
      <c r="AV60" s="113"/>
      <c r="AW60" s="111" t="s">
        <v>48</v>
      </c>
      <c r="AX60" s="112"/>
      <c r="AY60" s="112"/>
      <c r="AZ60" s="112"/>
      <c r="BA60" s="112"/>
      <c r="BB60" s="112"/>
      <c r="BC60" s="112"/>
      <c r="BD60" s="113"/>
      <c r="BE60" s="111" t="s">
        <v>49</v>
      </c>
      <c r="BF60" s="112"/>
      <c r="BG60" s="112"/>
      <c r="BH60" s="112"/>
      <c r="BI60" s="112"/>
      <c r="BJ60" s="112"/>
      <c r="BK60" s="112"/>
      <c r="BL60" s="113"/>
    </row>
    <row r="61" spans="1:64" ht="15.75" customHeight="1">
      <c r="A61" s="96">
        <v>1</v>
      </c>
      <c r="B61" s="96"/>
      <c r="C61" s="96"/>
      <c r="D61" s="96"/>
      <c r="E61" s="96"/>
      <c r="F61" s="96"/>
      <c r="G61" s="111">
        <v>2</v>
      </c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3"/>
      <c r="Z61" s="96">
        <v>3</v>
      </c>
      <c r="AA61" s="96"/>
      <c r="AB61" s="96"/>
      <c r="AC61" s="96"/>
      <c r="AD61" s="96"/>
      <c r="AE61" s="96">
        <v>4</v>
      </c>
      <c r="AF61" s="96"/>
      <c r="AG61" s="96"/>
      <c r="AH61" s="96"/>
      <c r="AI61" s="96"/>
      <c r="AJ61" s="96"/>
      <c r="AK61" s="96"/>
      <c r="AL61" s="96"/>
      <c r="AM61" s="96"/>
      <c r="AN61" s="96"/>
      <c r="AO61" s="96">
        <v>5</v>
      </c>
      <c r="AP61" s="96"/>
      <c r="AQ61" s="96"/>
      <c r="AR61" s="96"/>
      <c r="AS61" s="96"/>
      <c r="AT61" s="96"/>
      <c r="AU61" s="96"/>
      <c r="AV61" s="96"/>
      <c r="AW61" s="96">
        <v>6</v>
      </c>
      <c r="AX61" s="96"/>
      <c r="AY61" s="96"/>
      <c r="AZ61" s="96"/>
      <c r="BA61" s="96"/>
      <c r="BB61" s="96"/>
      <c r="BC61" s="96"/>
      <c r="BD61" s="96"/>
      <c r="BE61" s="96">
        <v>7</v>
      </c>
      <c r="BF61" s="96"/>
      <c r="BG61" s="96"/>
      <c r="BH61" s="96"/>
      <c r="BI61" s="96"/>
      <c r="BJ61" s="96"/>
      <c r="BK61" s="96"/>
      <c r="BL61" s="96"/>
    </row>
    <row r="62" spans="1:79" s="33" customFormat="1" ht="12.75" customHeight="1">
      <c r="A62" s="115">
        <v>0</v>
      </c>
      <c r="B62" s="115"/>
      <c r="C62" s="115"/>
      <c r="D62" s="115"/>
      <c r="E62" s="115"/>
      <c r="F62" s="115"/>
      <c r="G62" s="120" t="s">
        <v>183</v>
      </c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40"/>
      <c r="BE62" s="119"/>
      <c r="BF62" s="119"/>
      <c r="BG62" s="119"/>
      <c r="BH62" s="119"/>
      <c r="BI62" s="119"/>
      <c r="BJ62" s="119"/>
      <c r="BK62" s="119"/>
      <c r="BL62" s="119"/>
      <c r="CA62" s="33" t="s">
        <v>61</v>
      </c>
    </row>
    <row r="63" spans="1:79" s="33" customFormat="1" ht="12.75" customHeight="1">
      <c r="A63" s="115">
        <v>0</v>
      </c>
      <c r="B63" s="115"/>
      <c r="C63" s="115"/>
      <c r="D63" s="115"/>
      <c r="E63" s="115"/>
      <c r="F63" s="115"/>
      <c r="G63" s="123" t="s">
        <v>128</v>
      </c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5"/>
      <c r="Z63" s="126"/>
      <c r="AA63" s="126"/>
      <c r="AB63" s="126"/>
      <c r="AC63" s="126"/>
      <c r="AD63" s="126"/>
      <c r="AE63" s="127"/>
      <c r="AF63" s="127"/>
      <c r="AG63" s="127"/>
      <c r="AH63" s="127"/>
      <c r="AI63" s="127"/>
      <c r="AJ63" s="127"/>
      <c r="AK63" s="127"/>
      <c r="AL63" s="127"/>
      <c r="AM63" s="127"/>
      <c r="AN63" s="120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CA63" s="33" t="s">
        <v>61</v>
      </c>
    </row>
    <row r="64" spans="1:64" ht="25.5" customHeight="1">
      <c r="A64" s="100">
        <v>1</v>
      </c>
      <c r="B64" s="100"/>
      <c r="C64" s="100"/>
      <c r="D64" s="100"/>
      <c r="E64" s="100"/>
      <c r="F64" s="100"/>
      <c r="G64" s="101" t="s">
        <v>184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128" t="s">
        <v>64</v>
      </c>
      <c r="AA64" s="128"/>
      <c r="AB64" s="128"/>
      <c r="AC64" s="128"/>
      <c r="AD64" s="128"/>
      <c r="AE64" s="129" t="s">
        <v>65</v>
      </c>
      <c r="AF64" s="162"/>
      <c r="AG64" s="162"/>
      <c r="AH64" s="162"/>
      <c r="AI64" s="162"/>
      <c r="AJ64" s="162"/>
      <c r="AK64" s="162"/>
      <c r="AL64" s="162"/>
      <c r="AM64" s="162"/>
      <c r="AN64" s="163"/>
      <c r="AO64" s="151">
        <f>U22-AO79</f>
        <v>1262300</v>
      </c>
      <c r="AP64" s="151"/>
      <c r="AQ64" s="151"/>
      <c r="AR64" s="151"/>
      <c r="AS64" s="151"/>
      <c r="AT64" s="151"/>
      <c r="AU64" s="151"/>
      <c r="AV64" s="151"/>
      <c r="AW64" s="151">
        <v>0</v>
      </c>
      <c r="AX64" s="151"/>
      <c r="AY64" s="151"/>
      <c r="AZ64" s="151"/>
      <c r="BA64" s="151"/>
      <c r="BB64" s="151"/>
      <c r="BC64" s="151"/>
      <c r="BD64" s="151"/>
      <c r="BE64" s="151">
        <f aca="true" t="shared" si="0" ref="BE64:BE71">AO64+AW64</f>
        <v>1262300</v>
      </c>
      <c r="BF64" s="151"/>
      <c r="BG64" s="151"/>
      <c r="BH64" s="151"/>
      <c r="BI64" s="151"/>
      <c r="BJ64" s="151"/>
      <c r="BK64" s="151"/>
      <c r="BL64" s="151"/>
    </row>
    <row r="65" spans="1:64" s="33" customFormat="1" ht="12.75" customHeight="1">
      <c r="A65" s="115">
        <v>0</v>
      </c>
      <c r="B65" s="115"/>
      <c r="C65" s="115"/>
      <c r="D65" s="115"/>
      <c r="E65" s="115"/>
      <c r="F65" s="115"/>
      <c r="G65" s="133" t="s">
        <v>73</v>
      </c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5"/>
      <c r="Z65" s="126"/>
      <c r="AA65" s="126"/>
      <c r="AB65" s="126"/>
      <c r="AC65" s="126"/>
      <c r="AD65" s="126"/>
      <c r="AE65" s="127"/>
      <c r="AF65" s="127"/>
      <c r="AG65" s="127"/>
      <c r="AH65" s="127"/>
      <c r="AI65" s="127"/>
      <c r="AJ65" s="127"/>
      <c r="AK65" s="127"/>
      <c r="AL65" s="127"/>
      <c r="AM65" s="127"/>
      <c r="AN65" s="120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>
        <f t="shared" si="0"/>
        <v>0</v>
      </c>
      <c r="BF65" s="152"/>
      <c r="BG65" s="152"/>
      <c r="BH65" s="152"/>
      <c r="BI65" s="152"/>
      <c r="BJ65" s="152"/>
      <c r="BK65" s="152"/>
      <c r="BL65" s="152"/>
    </row>
    <row r="66" spans="1:64" s="33" customFormat="1" ht="25.5" customHeight="1">
      <c r="A66" s="100">
        <v>1</v>
      </c>
      <c r="B66" s="100"/>
      <c r="C66" s="100"/>
      <c r="D66" s="100"/>
      <c r="E66" s="100"/>
      <c r="F66" s="100"/>
      <c r="G66" s="101" t="s">
        <v>185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128" t="s">
        <v>67</v>
      </c>
      <c r="AA66" s="128"/>
      <c r="AB66" s="128"/>
      <c r="AC66" s="128"/>
      <c r="AD66" s="128"/>
      <c r="AE66" s="130" t="s">
        <v>186</v>
      </c>
      <c r="AF66" s="131"/>
      <c r="AG66" s="131"/>
      <c r="AH66" s="131"/>
      <c r="AI66" s="131"/>
      <c r="AJ66" s="131"/>
      <c r="AK66" s="131"/>
      <c r="AL66" s="131"/>
      <c r="AM66" s="131"/>
      <c r="AN66" s="132"/>
      <c r="AO66" s="152">
        <v>330</v>
      </c>
      <c r="AP66" s="152"/>
      <c r="AQ66" s="152"/>
      <c r="AR66" s="152"/>
      <c r="AS66" s="152"/>
      <c r="AT66" s="152"/>
      <c r="AU66" s="152"/>
      <c r="AV66" s="152"/>
      <c r="AW66" s="152">
        <v>0</v>
      </c>
      <c r="AX66" s="152"/>
      <c r="AY66" s="152"/>
      <c r="AZ66" s="152"/>
      <c r="BA66" s="152"/>
      <c r="BB66" s="152"/>
      <c r="BC66" s="152"/>
      <c r="BD66" s="152"/>
      <c r="BE66" s="152">
        <f t="shared" si="0"/>
        <v>330</v>
      </c>
      <c r="BF66" s="152"/>
      <c r="BG66" s="152"/>
      <c r="BH66" s="152"/>
      <c r="BI66" s="152"/>
      <c r="BJ66" s="152"/>
      <c r="BK66" s="152"/>
      <c r="BL66" s="152"/>
    </row>
    <row r="67" spans="1:64" ht="12.75" customHeight="1">
      <c r="A67" s="100">
        <v>2</v>
      </c>
      <c r="B67" s="100"/>
      <c r="C67" s="100"/>
      <c r="D67" s="100"/>
      <c r="E67" s="100"/>
      <c r="F67" s="100"/>
      <c r="G67" s="116" t="s">
        <v>69</v>
      </c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8"/>
      <c r="Z67" s="128" t="s">
        <v>67</v>
      </c>
      <c r="AA67" s="128"/>
      <c r="AB67" s="128"/>
      <c r="AC67" s="128"/>
      <c r="AD67" s="128"/>
      <c r="AE67" s="130" t="s">
        <v>186</v>
      </c>
      <c r="AF67" s="131"/>
      <c r="AG67" s="131"/>
      <c r="AH67" s="131"/>
      <c r="AI67" s="131"/>
      <c r="AJ67" s="131"/>
      <c r="AK67" s="131"/>
      <c r="AL67" s="131"/>
      <c r="AM67" s="131"/>
      <c r="AN67" s="132"/>
      <c r="AO67" s="151">
        <v>139</v>
      </c>
      <c r="AP67" s="151"/>
      <c r="AQ67" s="151"/>
      <c r="AR67" s="151"/>
      <c r="AS67" s="151"/>
      <c r="AT67" s="151"/>
      <c r="AU67" s="151"/>
      <c r="AV67" s="151"/>
      <c r="AW67" s="151">
        <v>0</v>
      </c>
      <c r="AX67" s="151"/>
      <c r="AY67" s="151"/>
      <c r="AZ67" s="151"/>
      <c r="BA67" s="151"/>
      <c r="BB67" s="151"/>
      <c r="BC67" s="151"/>
      <c r="BD67" s="151"/>
      <c r="BE67" s="151">
        <f t="shared" si="0"/>
        <v>139</v>
      </c>
      <c r="BF67" s="151"/>
      <c r="BG67" s="151"/>
      <c r="BH67" s="151"/>
      <c r="BI67" s="151"/>
      <c r="BJ67" s="151"/>
      <c r="BK67" s="151"/>
      <c r="BL67" s="151"/>
    </row>
    <row r="68" spans="1:64" ht="12.75" customHeight="1">
      <c r="A68" s="100">
        <v>3</v>
      </c>
      <c r="B68" s="100"/>
      <c r="C68" s="100"/>
      <c r="D68" s="100"/>
      <c r="E68" s="100"/>
      <c r="F68" s="100"/>
      <c r="G68" s="116" t="s">
        <v>70</v>
      </c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8"/>
      <c r="Z68" s="128" t="s">
        <v>67</v>
      </c>
      <c r="AA68" s="128"/>
      <c r="AB68" s="128"/>
      <c r="AC68" s="128"/>
      <c r="AD68" s="128"/>
      <c r="AE68" s="130" t="s">
        <v>186</v>
      </c>
      <c r="AF68" s="131"/>
      <c r="AG68" s="131"/>
      <c r="AH68" s="131"/>
      <c r="AI68" s="131"/>
      <c r="AJ68" s="131"/>
      <c r="AK68" s="131"/>
      <c r="AL68" s="131"/>
      <c r="AM68" s="131"/>
      <c r="AN68" s="132"/>
      <c r="AO68" s="151">
        <v>174</v>
      </c>
      <c r="AP68" s="151"/>
      <c r="AQ68" s="151"/>
      <c r="AR68" s="151"/>
      <c r="AS68" s="151"/>
      <c r="AT68" s="151"/>
      <c r="AU68" s="151"/>
      <c r="AV68" s="151"/>
      <c r="AW68" s="151">
        <v>0</v>
      </c>
      <c r="AX68" s="151"/>
      <c r="AY68" s="151"/>
      <c r="AZ68" s="151"/>
      <c r="BA68" s="151"/>
      <c r="BB68" s="151"/>
      <c r="BC68" s="151"/>
      <c r="BD68" s="151"/>
      <c r="BE68" s="151">
        <f t="shared" si="0"/>
        <v>174</v>
      </c>
      <c r="BF68" s="151"/>
      <c r="BG68" s="151"/>
      <c r="BH68" s="151"/>
      <c r="BI68" s="151"/>
      <c r="BJ68" s="151"/>
      <c r="BK68" s="151"/>
      <c r="BL68" s="151"/>
    </row>
    <row r="69" spans="1:64" s="33" customFormat="1" ht="12.75" customHeight="1">
      <c r="A69" s="100">
        <v>4</v>
      </c>
      <c r="B69" s="100"/>
      <c r="C69" s="100"/>
      <c r="D69" s="100"/>
      <c r="E69" s="100"/>
      <c r="F69" s="100"/>
      <c r="G69" s="116" t="s">
        <v>187</v>
      </c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8"/>
      <c r="Z69" s="128" t="s">
        <v>67</v>
      </c>
      <c r="AA69" s="128"/>
      <c r="AB69" s="128"/>
      <c r="AC69" s="128"/>
      <c r="AD69" s="128"/>
      <c r="AE69" s="130" t="s">
        <v>186</v>
      </c>
      <c r="AF69" s="131"/>
      <c r="AG69" s="131"/>
      <c r="AH69" s="131"/>
      <c r="AI69" s="131"/>
      <c r="AJ69" s="131"/>
      <c r="AK69" s="131"/>
      <c r="AL69" s="131"/>
      <c r="AM69" s="131"/>
      <c r="AN69" s="132"/>
      <c r="AO69" s="152">
        <v>17</v>
      </c>
      <c r="AP69" s="152"/>
      <c r="AQ69" s="152"/>
      <c r="AR69" s="152"/>
      <c r="AS69" s="152"/>
      <c r="AT69" s="152"/>
      <c r="AU69" s="152"/>
      <c r="AV69" s="152"/>
      <c r="AW69" s="151">
        <v>0</v>
      </c>
      <c r="AX69" s="151"/>
      <c r="AY69" s="151"/>
      <c r="AZ69" s="151"/>
      <c r="BA69" s="151"/>
      <c r="BB69" s="151"/>
      <c r="BC69" s="151"/>
      <c r="BD69" s="151"/>
      <c r="BE69" s="151">
        <f t="shared" si="0"/>
        <v>17</v>
      </c>
      <c r="BF69" s="151"/>
      <c r="BG69" s="151"/>
      <c r="BH69" s="151"/>
      <c r="BI69" s="151"/>
      <c r="BJ69" s="151"/>
      <c r="BK69" s="151"/>
      <c r="BL69" s="151"/>
    </row>
    <row r="70" spans="1:64" ht="12.75" customHeight="1">
      <c r="A70" s="100">
        <v>5</v>
      </c>
      <c r="B70" s="100"/>
      <c r="C70" s="100"/>
      <c r="D70" s="100"/>
      <c r="E70" s="100"/>
      <c r="F70" s="100"/>
      <c r="G70" s="101" t="s">
        <v>188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28" t="s">
        <v>67</v>
      </c>
      <c r="AA70" s="128"/>
      <c r="AB70" s="128"/>
      <c r="AC70" s="128"/>
      <c r="AD70" s="128"/>
      <c r="AE70" s="130" t="s">
        <v>186</v>
      </c>
      <c r="AF70" s="131"/>
      <c r="AG70" s="131"/>
      <c r="AH70" s="131"/>
      <c r="AI70" s="131"/>
      <c r="AJ70" s="131"/>
      <c r="AK70" s="131"/>
      <c r="AL70" s="131"/>
      <c r="AM70" s="131"/>
      <c r="AN70" s="132"/>
      <c r="AO70" s="151">
        <v>13</v>
      </c>
      <c r="AP70" s="151"/>
      <c r="AQ70" s="151"/>
      <c r="AR70" s="151"/>
      <c r="AS70" s="151"/>
      <c r="AT70" s="151"/>
      <c r="AU70" s="151"/>
      <c r="AV70" s="151"/>
      <c r="AW70" s="151">
        <v>0</v>
      </c>
      <c r="AX70" s="151"/>
      <c r="AY70" s="151"/>
      <c r="AZ70" s="151"/>
      <c r="BA70" s="151"/>
      <c r="BB70" s="151"/>
      <c r="BC70" s="151"/>
      <c r="BD70" s="151"/>
      <c r="BE70" s="151">
        <f t="shared" si="0"/>
        <v>13</v>
      </c>
      <c r="BF70" s="151"/>
      <c r="BG70" s="151"/>
      <c r="BH70" s="151"/>
      <c r="BI70" s="151"/>
      <c r="BJ70" s="151"/>
      <c r="BK70" s="151"/>
      <c r="BL70" s="151"/>
    </row>
    <row r="71" spans="1:64" ht="12.75" customHeight="1">
      <c r="A71" s="100">
        <v>6</v>
      </c>
      <c r="B71" s="100"/>
      <c r="C71" s="100"/>
      <c r="D71" s="100"/>
      <c r="E71" s="100"/>
      <c r="F71" s="100"/>
      <c r="G71" s="101" t="s">
        <v>189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28" t="s">
        <v>67</v>
      </c>
      <c r="AA71" s="128"/>
      <c r="AB71" s="128"/>
      <c r="AC71" s="128"/>
      <c r="AD71" s="128"/>
      <c r="AE71" s="130" t="s">
        <v>186</v>
      </c>
      <c r="AF71" s="131"/>
      <c r="AG71" s="131"/>
      <c r="AH71" s="131"/>
      <c r="AI71" s="131"/>
      <c r="AJ71" s="131"/>
      <c r="AK71" s="131"/>
      <c r="AL71" s="131"/>
      <c r="AM71" s="131"/>
      <c r="AN71" s="132"/>
      <c r="AO71" s="151">
        <v>4</v>
      </c>
      <c r="AP71" s="151"/>
      <c r="AQ71" s="151"/>
      <c r="AR71" s="151"/>
      <c r="AS71" s="151"/>
      <c r="AT71" s="151"/>
      <c r="AU71" s="151"/>
      <c r="AV71" s="151"/>
      <c r="AW71" s="151">
        <v>0</v>
      </c>
      <c r="AX71" s="151"/>
      <c r="AY71" s="151"/>
      <c r="AZ71" s="151"/>
      <c r="BA71" s="151"/>
      <c r="BB71" s="151"/>
      <c r="BC71" s="151"/>
      <c r="BD71" s="151"/>
      <c r="BE71" s="151">
        <f t="shared" si="0"/>
        <v>4</v>
      </c>
      <c r="BF71" s="151"/>
      <c r="BG71" s="151"/>
      <c r="BH71" s="151"/>
      <c r="BI71" s="151"/>
      <c r="BJ71" s="151"/>
      <c r="BK71" s="151"/>
      <c r="BL71" s="151"/>
    </row>
    <row r="72" spans="1:64" ht="12.75" customHeight="1">
      <c r="A72" s="115">
        <v>0</v>
      </c>
      <c r="B72" s="115"/>
      <c r="C72" s="115"/>
      <c r="D72" s="115"/>
      <c r="E72" s="115"/>
      <c r="F72" s="115"/>
      <c r="G72" s="133" t="s">
        <v>83</v>
      </c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5"/>
      <c r="Z72" s="126"/>
      <c r="AA72" s="126"/>
      <c r="AB72" s="126"/>
      <c r="AC72" s="126"/>
      <c r="AD72" s="126"/>
      <c r="AE72" s="133"/>
      <c r="AF72" s="134"/>
      <c r="AG72" s="134"/>
      <c r="AH72" s="134"/>
      <c r="AI72" s="134"/>
      <c r="AJ72" s="134"/>
      <c r="AK72" s="134"/>
      <c r="AL72" s="134"/>
      <c r="AM72" s="134"/>
      <c r="AN72" s="135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</row>
    <row r="73" spans="1:64" ht="14.25" customHeight="1">
      <c r="A73" s="100">
        <v>1</v>
      </c>
      <c r="B73" s="100"/>
      <c r="C73" s="100"/>
      <c r="D73" s="100"/>
      <c r="E73" s="100"/>
      <c r="F73" s="100"/>
      <c r="G73" s="101" t="s">
        <v>190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128" t="s">
        <v>90</v>
      </c>
      <c r="AA73" s="128"/>
      <c r="AB73" s="128"/>
      <c r="AC73" s="128"/>
      <c r="AD73" s="128"/>
      <c r="AE73" s="130" t="s">
        <v>85</v>
      </c>
      <c r="AF73" s="131"/>
      <c r="AG73" s="131"/>
      <c r="AH73" s="131"/>
      <c r="AI73" s="131"/>
      <c r="AJ73" s="131"/>
      <c r="AK73" s="131"/>
      <c r="AL73" s="131"/>
      <c r="AM73" s="131"/>
      <c r="AN73" s="132"/>
      <c r="AO73" s="164">
        <f>AO64/2400000*100%*100</f>
        <v>52.59583333333333</v>
      </c>
      <c r="AP73" s="164"/>
      <c r="AQ73" s="164"/>
      <c r="AR73" s="164"/>
      <c r="AS73" s="164"/>
      <c r="AT73" s="164"/>
      <c r="AU73" s="164"/>
      <c r="AV73" s="164"/>
      <c r="AW73" s="151">
        <v>0</v>
      </c>
      <c r="AX73" s="151"/>
      <c r="AY73" s="151"/>
      <c r="AZ73" s="151"/>
      <c r="BA73" s="151"/>
      <c r="BB73" s="151"/>
      <c r="BC73" s="151"/>
      <c r="BD73" s="151"/>
      <c r="BE73" s="164">
        <f>AO73+AW73</f>
        <v>52.59583333333333</v>
      </c>
      <c r="BF73" s="164"/>
      <c r="BG73" s="164"/>
      <c r="BH73" s="164"/>
      <c r="BI73" s="164"/>
      <c r="BJ73" s="164"/>
      <c r="BK73" s="164"/>
      <c r="BL73" s="164"/>
    </row>
    <row r="74" spans="1:64" ht="12.75" customHeight="1">
      <c r="A74" s="115">
        <v>0</v>
      </c>
      <c r="B74" s="115"/>
      <c r="C74" s="115"/>
      <c r="D74" s="115"/>
      <c r="E74" s="115"/>
      <c r="F74" s="115"/>
      <c r="G74" s="133" t="s">
        <v>88</v>
      </c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5"/>
      <c r="Z74" s="126"/>
      <c r="AA74" s="126"/>
      <c r="AB74" s="126"/>
      <c r="AC74" s="126"/>
      <c r="AD74" s="126"/>
      <c r="AE74" s="133"/>
      <c r="AF74" s="134"/>
      <c r="AG74" s="134"/>
      <c r="AH74" s="134"/>
      <c r="AI74" s="134"/>
      <c r="AJ74" s="134"/>
      <c r="AK74" s="134"/>
      <c r="AL74" s="134"/>
      <c r="AM74" s="134"/>
      <c r="AN74" s="135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</row>
    <row r="75" spans="1:64" ht="30" customHeight="1">
      <c r="A75" s="100">
        <v>1</v>
      </c>
      <c r="B75" s="100"/>
      <c r="C75" s="100"/>
      <c r="D75" s="100"/>
      <c r="E75" s="100"/>
      <c r="F75" s="100"/>
      <c r="G75" s="101" t="s">
        <v>191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28" t="s">
        <v>90</v>
      </c>
      <c r="AA75" s="128"/>
      <c r="AB75" s="128"/>
      <c r="AC75" s="128"/>
      <c r="AD75" s="128"/>
      <c r="AE75" s="130" t="s">
        <v>85</v>
      </c>
      <c r="AF75" s="131"/>
      <c r="AG75" s="131"/>
      <c r="AH75" s="131"/>
      <c r="AI75" s="131"/>
      <c r="AJ75" s="131"/>
      <c r="AK75" s="131"/>
      <c r="AL75" s="131"/>
      <c r="AM75" s="131"/>
      <c r="AN75" s="132"/>
      <c r="AO75" s="151">
        <v>100</v>
      </c>
      <c r="AP75" s="151"/>
      <c r="AQ75" s="151"/>
      <c r="AR75" s="151"/>
      <c r="AS75" s="151"/>
      <c r="AT75" s="151"/>
      <c r="AU75" s="151"/>
      <c r="AV75" s="151"/>
      <c r="AW75" s="151">
        <v>0</v>
      </c>
      <c r="AX75" s="151"/>
      <c r="AY75" s="151"/>
      <c r="AZ75" s="151"/>
      <c r="BA75" s="151"/>
      <c r="BB75" s="151"/>
      <c r="BC75" s="151"/>
      <c r="BD75" s="151"/>
      <c r="BE75" s="151">
        <f>AO75+AW75</f>
        <v>100</v>
      </c>
      <c r="BF75" s="151"/>
      <c r="BG75" s="151"/>
      <c r="BH75" s="151"/>
      <c r="BI75" s="151"/>
      <c r="BJ75" s="151"/>
      <c r="BK75" s="151"/>
      <c r="BL75" s="151"/>
    </row>
    <row r="76" spans="1:64" ht="25.5" customHeight="1">
      <c r="A76" s="100"/>
      <c r="B76" s="100"/>
      <c r="C76" s="100"/>
      <c r="D76" s="100"/>
      <c r="E76" s="100"/>
      <c r="F76" s="100"/>
      <c r="G76" s="130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2"/>
      <c r="Z76" s="128"/>
      <c r="AA76" s="128"/>
      <c r="AB76" s="128"/>
      <c r="AC76" s="128"/>
      <c r="AD76" s="12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9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</row>
    <row r="77" spans="1:64" s="33" customFormat="1" ht="25.5" customHeight="1">
      <c r="A77" s="115">
        <v>0</v>
      </c>
      <c r="B77" s="115"/>
      <c r="C77" s="115"/>
      <c r="D77" s="115"/>
      <c r="E77" s="115"/>
      <c r="F77" s="115"/>
      <c r="G77" s="116" t="s">
        <v>192</v>
      </c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  <c r="AL77" s="165"/>
      <c r="AM77" s="165"/>
      <c r="AN77" s="165"/>
      <c r="AO77" s="165"/>
      <c r="AP77" s="165"/>
      <c r="AQ77" s="165"/>
      <c r="AR77" s="165"/>
      <c r="AS77" s="165"/>
      <c r="AT77" s="165"/>
      <c r="AU77" s="165"/>
      <c r="AV77" s="165"/>
      <c r="AW77" s="165"/>
      <c r="AX77" s="165"/>
      <c r="AY77" s="165"/>
      <c r="AZ77" s="165"/>
      <c r="BA77" s="165"/>
      <c r="BB77" s="165"/>
      <c r="BC77" s="165"/>
      <c r="BD77" s="165"/>
      <c r="BE77" s="165"/>
      <c r="BF77" s="165"/>
      <c r="BG77" s="165"/>
      <c r="BH77" s="165"/>
      <c r="BI77" s="165"/>
      <c r="BJ77" s="165"/>
      <c r="BK77" s="165"/>
      <c r="BL77" s="166"/>
    </row>
    <row r="78" spans="1:64" ht="12.75" customHeight="1">
      <c r="A78" s="147"/>
      <c r="B78" s="148"/>
      <c r="C78" s="148"/>
      <c r="D78" s="148"/>
      <c r="E78" s="148"/>
      <c r="F78" s="149"/>
      <c r="G78" s="123" t="s">
        <v>128</v>
      </c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5"/>
      <c r="Z78" s="128"/>
      <c r="AA78" s="128"/>
      <c r="AB78" s="128"/>
      <c r="AC78" s="128"/>
      <c r="AD78" s="128"/>
      <c r="AE78" s="158"/>
      <c r="AF78" s="158"/>
      <c r="AG78" s="158"/>
      <c r="AH78" s="158"/>
      <c r="AI78" s="158"/>
      <c r="AJ78" s="158"/>
      <c r="AK78" s="158"/>
      <c r="AL78" s="158"/>
      <c r="AM78" s="158"/>
      <c r="AN78" s="159"/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  <c r="BH78" s="114"/>
      <c r="BI78" s="114"/>
      <c r="BJ78" s="114"/>
      <c r="BK78" s="114"/>
      <c r="BL78" s="114"/>
    </row>
    <row r="79" spans="1:64" ht="12.75" customHeight="1">
      <c r="A79" s="147">
        <v>1</v>
      </c>
      <c r="B79" s="148"/>
      <c r="C79" s="148"/>
      <c r="D79" s="148"/>
      <c r="E79" s="148"/>
      <c r="F79" s="149"/>
      <c r="G79" s="101" t="s">
        <v>193</v>
      </c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6"/>
      <c r="Z79" s="128" t="s">
        <v>64</v>
      </c>
      <c r="AA79" s="128"/>
      <c r="AB79" s="128"/>
      <c r="AC79" s="128"/>
      <c r="AD79" s="128"/>
      <c r="AE79" s="129" t="s">
        <v>65</v>
      </c>
      <c r="AF79" s="162"/>
      <c r="AG79" s="162"/>
      <c r="AH79" s="162"/>
      <c r="AI79" s="162"/>
      <c r="AJ79" s="162"/>
      <c r="AK79" s="162"/>
      <c r="AL79" s="162"/>
      <c r="AM79" s="162"/>
      <c r="AN79" s="163"/>
      <c r="AO79" s="151">
        <v>14300</v>
      </c>
      <c r="AP79" s="151"/>
      <c r="AQ79" s="151"/>
      <c r="AR79" s="151"/>
      <c r="AS79" s="151"/>
      <c r="AT79" s="151"/>
      <c r="AU79" s="151"/>
      <c r="AV79" s="151"/>
      <c r="AW79" s="151">
        <v>0</v>
      </c>
      <c r="AX79" s="151"/>
      <c r="AY79" s="151"/>
      <c r="AZ79" s="151"/>
      <c r="BA79" s="151"/>
      <c r="BB79" s="151"/>
      <c r="BC79" s="151"/>
      <c r="BD79" s="151"/>
      <c r="BE79" s="151">
        <f>AO79+AW79</f>
        <v>14300</v>
      </c>
      <c r="BF79" s="151"/>
      <c r="BG79" s="151"/>
      <c r="BH79" s="151"/>
      <c r="BI79" s="151"/>
      <c r="BJ79" s="151"/>
      <c r="BK79" s="151"/>
      <c r="BL79" s="151"/>
    </row>
    <row r="80" spans="1:64" ht="12.75" customHeight="1">
      <c r="A80" s="147"/>
      <c r="B80" s="148"/>
      <c r="C80" s="148"/>
      <c r="D80" s="148"/>
      <c r="E80" s="148"/>
      <c r="F80" s="149"/>
      <c r="G80" s="133" t="s">
        <v>73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129"/>
      <c r="AA80" s="162"/>
      <c r="AB80" s="162"/>
      <c r="AC80" s="162"/>
      <c r="AD80" s="163"/>
      <c r="AE80" s="129"/>
      <c r="AF80" s="162"/>
      <c r="AG80" s="162"/>
      <c r="AH80" s="162"/>
      <c r="AI80" s="162"/>
      <c r="AJ80" s="162"/>
      <c r="AK80" s="162"/>
      <c r="AL80" s="162"/>
      <c r="AM80" s="162"/>
      <c r="AN80" s="163"/>
      <c r="AO80" s="167"/>
      <c r="AP80" s="168"/>
      <c r="AQ80" s="168"/>
      <c r="AR80" s="168"/>
      <c r="AS80" s="168"/>
      <c r="AT80" s="168"/>
      <c r="AU80" s="168"/>
      <c r="AV80" s="169"/>
      <c r="AW80" s="167"/>
      <c r="AX80" s="168"/>
      <c r="AY80" s="168"/>
      <c r="AZ80" s="168"/>
      <c r="BA80" s="168"/>
      <c r="BB80" s="168"/>
      <c r="BC80" s="168"/>
      <c r="BD80" s="169"/>
      <c r="BE80" s="41"/>
      <c r="BF80" s="167"/>
      <c r="BG80" s="168"/>
      <c r="BH80" s="168"/>
      <c r="BI80" s="168"/>
      <c r="BJ80" s="168"/>
      <c r="BK80" s="168"/>
      <c r="BL80" s="169"/>
    </row>
    <row r="81" spans="1:64" ht="25.5" customHeight="1">
      <c r="A81" s="100">
        <v>1</v>
      </c>
      <c r="B81" s="100"/>
      <c r="C81" s="100"/>
      <c r="D81" s="100"/>
      <c r="E81" s="100"/>
      <c r="F81" s="100"/>
      <c r="G81" s="101" t="s">
        <v>194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128" t="s">
        <v>67</v>
      </c>
      <c r="AA81" s="128"/>
      <c r="AB81" s="128"/>
      <c r="AC81" s="128"/>
      <c r="AD81" s="128"/>
      <c r="AE81" s="130" t="s">
        <v>186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151">
        <v>1</v>
      </c>
      <c r="AP81" s="151"/>
      <c r="AQ81" s="151"/>
      <c r="AR81" s="151"/>
      <c r="AS81" s="151"/>
      <c r="AT81" s="151"/>
      <c r="AU81" s="151"/>
      <c r="AV81" s="151"/>
      <c r="AW81" s="151">
        <v>0</v>
      </c>
      <c r="AX81" s="151"/>
      <c r="AY81" s="151"/>
      <c r="AZ81" s="151"/>
      <c r="BA81" s="151"/>
      <c r="BB81" s="151"/>
      <c r="BC81" s="151"/>
      <c r="BD81" s="151"/>
      <c r="BE81" s="151">
        <f>AO81+AW81</f>
        <v>1</v>
      </c>
      <c r="BF81" s="151"/>
      <c r="BG81" s="151"/>
      <c r="BH81" s="151"/>
      <c r="BI81" s="151"/>
      <c r="BJ81" s="151"/>
      <c r="BK81" s="151"/>
      <c r="BL81" s="151"/>
    </row>
    <row r="82" spans="1:64" ht="12.75" customHeight="1">
      <c r="A82" s="100">
        <v>2</v>
      </c>
      <c r="B82" s="100"/>
      <c r="C82" s="100"/>
      <c r="D82" s="100"/>
      <c r="E82" s="100"/>
      <c r="F82" s="100"/>
      <c r="G82" s="101" t="s">
        <v>69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128" t="s">
        <v>67</v>
      </c>
      <c r="AA82" s="128"/>
      <c r="AB82" s="128"/>
      <c r="AC82" s="128"/>
      <c r="AD82" s="128"/>
      <c r="AE82" s="130" t="s">
        <v>186</v>
      </c>
      <c r="AF82" s="131"/>
      <c r="AG82" s="131"/>
      <c r="AH82" s="131"/>
      <c r="AI82" s="131"/>
      <c r="AJ82" s="131"/>
      <c r="AK82" s="131"/>
      <c r="AL82" s="131"/>
      <c r="AM82" s="131"/>
      <c r="AN82" s="132"/>
      <c r="AO82" s="151">
        <v>1</v>
      </c>
      <c r="AP82" s="151"/>
      <c r="AQ82" s="151"/>
      <c r="AR82" s="151"/>
      <c r="AS82" s="151"/>
      <c r="AT82" s="151"/>
      <c r="AU82" s="151"/>
      <c r="AV82" s="151"/>
      <c r="AW82" s="151">
        <v>0</v>
      </c>
      <c r="AX82" s="151"/>
      <c r="AY82" s="151"/>
      <c r="AZ82" s="151"/>
      <c r="BA82" s="151"/>
      <c r="BB82" s="151"/>
      <c r="BC82" s="151"/>
      <c r="BD82" s="151"/>
      <c r="BE82" s="151">
        <f>AO82+AW82</f>
        <v>1</v>
      </c>
      <c r="BF82" s="151"/>
      <c r="BG82" s="151"/>
      <c r="BH82" s="151"/>
      <c r="BI82" s="151"/>
      <c r="BJ82" s="151"/>
      <c r="BK82" s="151"/>
      <c r="BL82" s="151"/>
    </row>
    <row r="83" spans="1:64" ht="12.75" customHeight="1">
      <c r="A83" s="100">
        <v>3</v>
      </c>
      <c r="B83" s="100"/>
      <c r="C83" s="100"/>
      <c r="D83" s="100"/>
      <c r="E83" s="100"/>
      <c r="F83" s="100"/>
      <c r="G83" s="101" t="s">
        <v>70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28" t="s">
        <v>67</v>
      </c>
      <c r="AA83" s="128"/>
      <c r="AB83" s="128"/>
      <c r="AC83" s="128"/>
      <c r="AD83" s="128"/>
      <c r="AE83" s="130" t="s">
        <v>186</v>
      </c>
      <c r="AF83" s="131"/>
      <c r="AG83" s="131"/>
      <c r="AH83" s="131"/>
      <c r="AI83" s="131"/>
      <c r="AJ83" s="131"/>
      <c r="AK83" s="131"/>
      <c r="AL83" s="131"/>
      <c r="AM83" s="131"/>
      <c r="AN83" s="132"/>
      <c r="AO83" s="151">
        <v>0</v>
      </c>
      <c r="AP83" s="151"/>
      <c r="AQ83" s="151"/>
      <c r="AR83" s="151"/>
      <c r="AS83" s="151"/>
      <c r="AT83" s="151"/>
      <c r="AU83" s="151"/>
      <c r="AV83" s="151"/>
      <c r="AW83" s="151">
        <v>0</v>
      </c>
      <c r="AX83" s="151"/>
      <c r="AY83" s="151"/>
      <c r="AZ83" s="151"/>
      <c r="BA83" s="151"/>
      <c r="BB83" s="151"/>
      <c r="BC83" s="151"/>
      <c r="BD83" s="151"/>
      <c r="BE83" s="151">
        <f>AO83+AW83</f>
        <v>0</v>
      </c>
      <c r="BF83" s="151"/>
      <c r="BG83" s="151"/>
      <c r="BH83" s="151"/>
      <c r="BI83" s="151"/>
      <c r="BJ83" s="151"/>
      <c r="BK83" s="151"/>
      <c r="BL83" s="151"/>
    </row>
    <row r="84" spans="1:64" s="33" customFormat="1" ht="12.75" customHeight="1">
      <c r="A84" s="115">
        <v>0</v>
      </c>
      <c r="B84" s="115"/>
      <c r="C84" s="115"/>
      <c r="D84" s="115"/>
      <c r="E84" s="115"/>
      <c r="F84" s="115"/>
      <c r="G84" s="133" t="s">
        <v>83</v>
      </c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5"/>
      <c r="Z84" s="126"/>
      <c r="AA84" s="126"/>
      <c r="AB84" s="126"/>
      <c r="AC84" s="126"/>
      <c r="AD84" s="126"/>
      <c r="AE84" s="133"/>
      <c r="AF84" s="134"/>
      <c r="AG84" s="134"/>
      <c r="AH84" s="134"/>
      <c r="AI84" s="134"/>
      <c r="AJ84" s="134"/>
      <c r="AK84" s="134"/>
      <c r="AL84" s="134"/>
      <c r="AM84" s="134"/>
      <c r="AN84" s="135"/>
      <c r="AO84" s="152"/>
      <c r="AP84" s="152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</row>
    <row r="85" spans="1:64" ht="25.5" customHeight="1">
      <c r="A85" s="100">
        <v>1</v>
      </c>
      <c r="B85" s="100"/>
      <c r="C85" s="100"/>
      <c r="D85" s="100"/>
      <c r="E85" s="100"/>
      <c r="F85" s="100"/>
      <c r="G85" s="101" t="s">
        <v>195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128" t="s">
        <v>90</v>
      </c>
      <c r="AA85" s="128"/>
      <c r="AB85" s="128"/>
      <c r="AC85" s="128"/>
      <c r="AD85" s="128"/>
      <c r="AE85" s="130" t="s">
        <v>85</v>
      </c>
      <c r="AF85" s="131"/>
      <c r="AG85" s="131"/>
      <c r="AH85" s="131"/>
      <c r="AI85" s="131"/>
      <c r="AJ85" s="131"/>
      <c r="AK85" s="131"/>
      <c r="AL85" s="131"/>
      <c r="AM85" s="131"/>
      <c r="AN85" s="132"/>
      <c r="AO85" s="151">
        <v>100</v>
      </c>
      <c r="AP85" s="151"/>
      <c r="AQ85" s="151"/>
      <c r="AR85" s="151"/>
      <c r="AS85" s="151"/>
      <c r="AT85" s="151"/>
      <c r="AU85" s="151"/>
      <c r="AV85" s="151"/>
      <c r="AW85" s="151">
        <v>0</v>
      </c>
      <c r="AX85" s="151"/>
      <c r="AY85" s="151"/>
      <c r="AZ85" s="151"/>
      <c r="BA85" s="151"/>
      <c r="BB85" s="151"/>
      <c r="BC85" s="151"/>
      <c r="BD85" s="151"/>
      <c r="BE85" s="151">
        <f>AO85+AW85</f>
        <v>100</v>
      </c>
      <c r="BF85" s="151"/>
      <c r="BG85" s="151"/>
      <c r="BH85" s="151"/>
      <c r="BI85" s="151"/>
      <c r="BJ85" s="151"/>
      <c r="BK85" s="151"/>
      <c r="BL85" s="151"/>
    </row>
    <row r="86" spans="1:64" s="33" customFormat="1" ht="12.75" customHeight="1">
      <c r="A86" s="115">
        <v>0</v>
      </c>
      <c r="B86" s="115"/>
      <c r="C86" s="115"/>
      <c r="D86" s="115"/>
      <c r="E86" s="115"/>
      <c r="F86" s="115"/>
      <c r="G86" s="133" t="s">
        <v>88</v>
      </c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5"/>
      <c r="Z86" s="126"/>
      <c r="AA86" s="126"/>
      <c r="AB86" s="126"/>
      <c r="AC86" s="126"/>
      <c r="AD86" s="126"/>
      <c r="AE86" s="133"/>
      <c r="AF86" s="134"/>
      <c r="AG86" s="134"/>
      <c r="AH86" s="134"/>
      <c r="AI86" s="134"/>
      <c r="AJ86" s="134"/>
      <c r="AK86" s="134"/>
      <c r="AL86" s="134"/>
      <c r="AM86" s="134"/>
      <c r="AN86" s="135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</row>
    <row r="87" spans="1:64" ht="25.5" customHeight="1">
      <c r="A87" s="100">
        <v>1</v>
      </c>
      <c r="B87" s="100"/>
      <c r="C87" s="100"/>
      <c r="D87" s="100"/>
      <c r="E87" s="100"/>
      <c r="F87" s="100"/>
      <c r="G87" s="101" t="s">
        <v>196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128" t="s">
        <v>90</v>
      </c>
      <c r="AA87" s="128"/>
      <c r="AB87" s="128"/>
      <c r="AC87" s="128"/>
      <c r="AD87" s="128"/>
      <c r="AE87" s="130" t="s">
        <v>85</v>
      </c>
      <c r="AF87" s="131"/>
      <c r="AG87" s="131"/>
      <c r="AH87" s="131"/>
      <c r="AI87" s="131"/>
      <c r="AJ87" s="131"/>
      <c r="AK87" s="131"/>
      <c r="AL87" s="131"/>
      <c r="AM87" s="131"/>
      <c r="AN87" s="132"/>
      <c r="AO87" s="151">
        <v>100</v>
      </c>
      <c r="AP87" s="151"/>
      <c r="AQ87" s="151"/>
      <c r="AR87" s="151"/>
      <c r="AS87" s="151"/>
      <c r="AT87" s="151"/>
      <c r="AU87" s="151"/>
      <c r="AV87" s="151"/>
      <c r="AW87" s="151">
        <v>0</v>
      </c>
      <c r="AX87" s="151"/>
      <c r="AY87" s="151"/>
      <c r="AZ87" s="151"/>
      <c r="BA87" s="151"/>
      <c r="BB87" s="151"/>
      <c r="BC87" s="151"/>
      <c r="BD87" s="151"/>
      <c r="BE87" s="151">
        <f>AO87+AW87</f>
        <v>100</v>
      </c>
      <c r="BF87" s="151"/>
      <c r="BG87" s="151"/>
      <c r="BH87" s="151"/>
      <c r="BI87" s="151"/>
      <c r="BJ87" s="151"/>
      <c r="BK87" s="151"/>
      <c r="BL87" s="151"/>
    </row>
    <row r="88" spans="41:64" ht="12.75"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</row>
    <row r="90" spans="1:59" ht="16.5" customHeight="1">
      <c r="A90" s="136" t="s">
        <v>94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35"/>
      <c r="AO90" s="84" t="s">
        <v>95</v>
      </c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</row>
    <row r="91" spans="23:59" ht="12.75">
      <c r="W91" s="138" t="s">
        <v>96</v>
      </c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O91" s="138" t="s">
        <v>97</v>
      </c>
      <c r="AP91" s="138"/>
      <c r="AQ91" s="138"/>
      <c r="AR91" s="138"/>
      <c r="AS91" s="138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</row>
    <row r="92" spans="1:6" ht="15.75" customHeight="1">
      <c r="A92" s="139" t="s">
        <v>98</v>
      </c>
      <c r="B92" s="139"/>
      <c r="C92" s="139"/>
      <c r="D92" s="139"/>
      <c r="E92" s="139"/>
      <c r="F92" s="139"/>
    </row>
    <row r="93" spans="1:45" ht="12.75" customHeight="1">
      <c r="A93" s="75" t="s">
        <v>99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</row>
    <row r="94" spans="1:45" ht="12.75">
      <c r="A94" s="141" t="s">
        <v>100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</row>
    <row r="95" spans="1:45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</row>
    <row r="96" spans="1:59" ht="15.75" customHeight="1">
      <c r="A96" s="136" t="s">
        <v>101</v>
      </c>
      <c r="B96" s="136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35"/>
      <c r="AO96" s="84" t="s">
        <v>102</v>
      </c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  <c r="BB96" s="84"/>
      <c r="BC96" s="84"/>
      <c r="BD96" s="84"/>
      <c r="BE96" s="84"/>
      <c r="BF96" s="84"/>
      <c r="BG96" s="84"/>
    </row>
    <row r="97" spans="23:59" ht="12.75">
      <c r="W97" s="138" t="s">
        <v>96</v>
      </c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O97" s="138" t="s">
        <v>97</v>
      </c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</row>
    <row r="98" spans="1:8" ht="12.75">
      <c r="A98" s="140"/>
      <c r="B98" s="140"/>
      <c r="C98" s="140"/>
      <c r="D98" s="140"/>
      <c r="E98" s="140"/>
      <c r="F98" s="140"/>
      <c r="G98" s="140"/>
      <c r="H98" s="140"/>
    </row>
    <row r="99" spans="1:17" ht="12.75">
      <c r="A99" s="138" t="s">
        <v>103</v>
      </c>
      <c r="B99" s="138"/>
      <c r="C99" s="138"/>
      <c r="D99" s="138"/>
      <c r="E99" s="138"/>
      <c r="F99" s="138"/>
      <c r="G99" s="138"/>
      <c r="H99" s="138"/>
      <c r="I99" s="36"/>
      <c r="J99" s="36"/>
      <c r="K99" s="36"/>
      <c r="L99" s="36"/>
      <c r="M99" s="36"/>
      <c r="N99" s="36"/>
      <c r="O99" s="36"/>
      <c r="P99" s="36"/>
      <c r="Q99" s="36"/>
    </row>
    <row r="100" ht="12.75">
      <c r="A100" s="37" t="s">
        <v>104</v>
      </c>
    </row>
  </sheetData>
  <sheetProtection/>
  <mergeCells count="312">
    <mergeCell ref="W96:AM96"/>
    <mergeCell ref="AO96:BG96"/>
    <mergeCell ref="AO87:AV87"/>
    <mergeCell ref="AW87:BD87"/>
    <mergeCell ref="W97:AM97"/>
    <mergeCell ref="AO97:BG97"/>
    <mergeCell ref="A98:H98"/>
    <mergeCell ref="A99:H99"/>
    <mergeCell ref="A92:F92"/>
    <mergeCell ref="A93:AS93"/>
    <mergeCell ref="A94:AS94"/>
    <mergeCell ref="A96:V96"/>
    <mergeCell ref="BE87:BL87"/>
    <mergeCell ref="A90:V90"/>
    <mergeCell ref="W90:AM90"/>
    <mergeCell ref="AO90:BG90"/>
    <mergeCell ref="W91:AM91"/>
    <mergeCell ref="AO91:BG91"/>
    <mergeCell ref="A87:F87"/>
    <mergeCell ref="G87:Y87"/>
    <mergeCell ref="Z87:AD87"/>
    <mergeCell ref="AE87:AN87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BE79:BL79"/>
    <mergeCell ref="A80:F80"/>
    <mergeCell ref="G80:Y80"/>
    <mergeCell ref="Z80:AD80"/>
    <mergeCell ref="AE80:AN80"/>
    <mergeCell ref="AO80:AV80"/>
    <mergeCell ref="AW80:BD80"/>
    <mergeCell ref="BF80:BL80"/>
    <mergeCell ref="A79:F79"/>
    <mergeCell ref="G79:Y79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BL77"/>
    <mergeCell ref="A78:F78"/>
    <mergeCell ref="G78:Y78"/>
    <mergeCell ref="Z78:AD78"/>
    <mergeCell ref="AE78:AN78"/>
    <mergeCell ref="AO78:AV78"/>
    <mergeCell ref="AW78:BD78"/>
    <mergeCell ref="BE78:BL78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Z60:AD60"/>
    <mergeCell ref="AE60:AN60"/>
    <mergeCell ref="AO60:AV60"/>
    <mergeCell ref="AW60:BD60"/>
    <mergeCell ref="A62:F62"/>
    <mergeCell ref="G62:BC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9:BL59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1:BL51"/>
    <mergeCell ref="A52:AY52"/>
    <mergeCell ref="A53:C54"/>
    <mergeCell ref="D53:AA54"/>
    <mergeCell ref="AB53:AI54"/>
    <mergeCell ref="AJ53:AQ54"/>
    <mergeCell ref="AR53:AY54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38:F38"/>
    <mergeCell ref="G38:BL38"/>
    <mergeCell ref="A39:F39"/>
    <mergeCell ref="G39:BL39"/>
    <mergeCell ref="A40:F40"/>
    <mergeCell ref="G40:BL40"/>
    <mergeCell ref="A42:AZ42"/>
    <mergeCell ref="A43:AZ43"/>
    <mergeCell ref="A44:C45"/>
    <mergeCell ref="D44:AB45"/>
    <mergeCell ref="AC44:AJ45"/>
    <mergeCell ref="AK44:AR45"/>
    <mergeCell ref="AS44:AZ4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</mergeCells>
  <conditionalFormatting sqref="G64 G71:L75 G66 G68:L68 G77 G82:L84 G79:G80 G86:L86">
    <cfRule type="cellIs" priority="14" dxfId="224" operator="equal" stopIfTrue="1">
      <formula>$G63</formula>
    </cfRule>
  </conditionalFormatting>
  <conditionalFormatting sqref="D49:I49">
    <cfRule type="cellIs" priority="13" dxfId="224" operator="equal" stopIfTrue="1">
      <formula>#REF!</formula>
    </cfRule>
  </conditionalFormatting>
  <conditionalFormatting sqref="A62:A87 B62:F79 B81:F87">
    <cfRule type="cellIs" priority="12" dxfId="224" operator="equal" stopIfTrue="1">
      <formula>0</formula>
    </cfRule>
  </conditionalFormatting>
  <conditionalFormatting sqref="D48">
    <cfRule type="cellIs" priority="11" dxfId="224" operator="equal" stopIfTrue="1">
      <formula>#REF!</formula>
    </cfRule>
  </conditionalFormatting>
  <conditionalFormatting sqref="D47">
    <cfRule type="cellIs" priority="10" dxfId="224" operator="equal" stopIfTrue="1">
      <formula>#REF!</formula>
    </cfRule>
  </conditionalFormatting>
  <conditionalFormatting sqref="G63:L63">
    <cfRule type="cellIs" priority="9" dxfId="224" operator="equal" stopIfTrue="1">
      <formula>#REF!</formula>
    </cfRule>
  </conditionalFormatting>
  <conditionalFormatting sqref="G62">
    <cfRule type="cellIs" priority="8" dxfId="224" operator="equal" stopIfTrue="1">
      <formula>$G61</formula>
    </cfRule>
  </conditionalFormatting>
  <conditionalFormatting sqref="G81">
    <cfRule type="cellIs" priority="7" dxfId="224" operator="equal" stopIfTrue="1">
      <formula>$G71</formula>
    </cfRule>
  </conditionalFormatting>
  <conditionalFormatting sqref="G87 G85 G78:L78 G70:L70 G65:L65 G80:L80">
    <cfRule type="cellIs" priority="6" dxfId="224" operator="equal" stopIfTrue="1">
      <formula>#REF!</formula>
    </cfRule>
  </conditionalFormatting>
  <conditionalFormatting sqref="G77">
    <cfRule type="cellIs" priority="5" dxfId="224" operator="equal" stopIfTrue="1">
      <formula>$G66</formula>
    </cfRule>
  </conditionalFormatting>
  <conditionalFormatting sqref="G69">
    <cfRule type="cellIs" priority="4" dxfId="224" operator="equal" stopIfTrue="1">
      <formula>$G77</formula>
    </cfRule>
  </conditionalFormatting>
  <conditionalFormatting sqref="G67:L67">
    <cfRule type="cellIs" priority="3" dxfId="224" operator="equal" stopIfTrue="1">
      <formula>#REF!</formula>
    </cfRule>
  </conditionalFormatting>
  <conditionalFormatting sqref="G76:L76">
    <cfRule type="cellIs" priority="2" dxfId="224" operator="equal" stopIfTrue="1">
      <formula>$G71</formula>
    </cfRule>
  </conditionalFormatting>
  <conditionalFormatting sqref="G78:L78">
    <cfRule type="cellIs" priority="1" dxfId="224" operator="equal" stopIfTrue="1">
      <formula>$G76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3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73"/>
  <sheetViews>
    <sheetView zoomScalePageLayoutView="0" workbookViewId="0" topLeftCell="A1">
      <selection activeCell="A26" sqref="A26:BL26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44.25" customHeight="1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 customHeight="1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 customHeight="1">
      <c r="AO3" s="75" t="s">
        <v>2</v>
      </c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41:64" ht="31.5" customHeight="1">
      <c r="AO4" s="76" t="s">
        <v>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84" t="s">
        <v>4</v>
      </c>
      <c r="AP7" s="84"/>
      <c r="AQ7" s="84"/>
      <c r="AR7" s="84"/>
      <c r="AS7" s="84"/>
      <c r="AT7" s="84"/>
      <c r="AU7" s="84"/>
      <c r="AV7" s="1" t="s">
        <v>5</v>
      </c>
      <c r="AW7" s="84" t="s">
        <v>4</v>
      </c>
      <c r="AX7" s="84"/>
      <c r="AY7" s="84"/>
      <c r="AZ7" s="84"/>
      <c r="BA7" s="84"/>
      <c r="BB7" s="84"/>
      <c r="BC7" s="84"/>
      <c r="BD7" s="84"/>
      <c r="BE7" s="84"/>
      <c r="BF7" s="84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 customHeight="1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6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4.25" customHeight="1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3" t="s">
        <v>2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24" customHeight="1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 customHeight="1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">
        <v>2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14.25" customHeight="1">
      <c r="A19" s="5" t="s">
        <v>17</v>
      </c>
      <c r="B19" s="81" t="s">
        <v>197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198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174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199</v>
      </c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AS22+I23</f>
        <v>4173333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3262886+500000+160447</f>
        <v>3923333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v>250000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6" customHeight="1">
      <c r="A26" s="90" t="s">
        <v>200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2.75" customHeight="1">
      <c r="A31" s="100">
        <v>1</v>
      </c>
      <c r="B31" s="100"/>
      <c r="C31" s="100"/>
      <c r="D31" s="100"/>
      <c r="E31" s="100"/>
      <c r="F31" s="100"/>
      <c r="G31" s="101" t="s">
        <v>113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3"/>
      <c r="CA31" s="1" t="s">
        <v>38</v>
      </c>
    </row>
    <row r="32" spans="1:64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 customHeight="1">
      <c r="A33" s="91" t="s">
        <v>39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64" ht="15.75" customHeight="1">
      <c r="A34" s="90" t="s">
        <v>201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64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64" ht="27.75" customHeight="1">
      <c r="A37" s="92" t="s">
        <v>35</v>
      </c>
      <c r="B37" s="92"/>
      <c r="C37" s="92"/>
      <c r="D37" s="92"/>
      <c r="E37" s="92"/>
      <c r="F37" s="92"/>
      <c r="G37" s="93" t="s">
        <v>42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64" ht="15.75">
      <c r="A38" s="96">
        <v>1</v>
      </c>
      <c r="B38" s="96"/>
      <c r="C38" s="96"/>
      <c r="D38" s="96"/>
      <c r="E38" s="96"/>
      <c r="F38" s="96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customHeight="1">
      <c r="A39" s="100">
        <v>1</v>
      </c>
      <c r="B39" s="100"/>
      <c r="C39" s="100"/>
      <c r="D39" s="100"/>
      <c r="E39" s="100"/>
      <c r="F39" s="100"/>
      <c r="G39" s="170" t="s">
        <v>202</v>
      </c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1"/>
      <c r="AW39" s="171"/>
      <c r="AX39" s="171"/>
      <c r="AY39" s="171"/>
      <c r="AZ39" s="171"/>
      <c r="BA39" s="171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1"/>
      <c r="CA39" s="1" t="s">
        <v>44</v>
      </c>
    </row>
    <row r="40" spans="1:64" ht="15.75" customHeight="1">
      <c r="A40" s="100">
        <v>2</v>
      </c>
      <c r="B40" s="100"/>
      <c r="C40" s="100"/>
      <c r="D40" s="100"/>
      <c r="E40" s="100"/>
      <c r="F40" s="100"/>
      <c r="G40" s="170" t="s">
        <v>203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</row>
    <row r="41" spans="1:64" ht="15.75" customHeight="1">
      <c r="A41" s="100">
        <v>3</v>
      </c>
      <c r="B41" s="100"/>
      <c r="C41" s="100"/>
      <c r="D41" s="100"/>
      <c r="E41" s="100"/>
      <c r="F41" s="100"/>
      <c r="G41" s="170" t="s">
        <v>204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</row>
    <row r="42" spans="1:64" ht="15" customHeight="1">
      <c r="A42" s="100">
        <v>4</v>
      </c>
      <c r="B42" s="100"/>
      <c r="C42" s="100"/>
      <c r="D42" s="100"/>
      <c r="E42" s="100"/>
      <c r="F42" s="100"/>
      <c r="G42" s="170" t="s">
        <v>205</v>
      </c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</row>
    <row r="43" spans="1:64" ht="12.75" customHeight="1">
      <c r="A43" s="24"/>
      <c r="B43" s="24"/>
      <c r="C43" s="24"/>
      <c r="D43" s="24"/>
      <c r="E43" s="24"/>
      <c r="F43" s="24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4" ht="15.75" customHeight="1">
      <c r="A44" s="91" t="s">
        <v>45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ht="1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96" t="s">
        <v>35</v>
      </c>
      <c r="B46" s="96"/>
      <c r="C46" s="96"/>
      <c r="D46" s="105" t="s">
        <v>46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96" t="s">
        <v>47</v>
      </c>
      <c r="AD46" s="96"/>
      <c r="AE46" s="96"/>
      <c r="AF46" s="96"/>
      <c r="AG46" s="96"/>
      <c r="AH46" s="96"/>
      <c r="AI46" s="96"/>
      <c r="AJ46" s="96"/>
      <c r="AK46" s="96" t="s">
        <v>48</v>
      </c>
      <c r="AL46" s="96"/>
      <c r="AM46" s="96"/>
      <c r="AN46" s="96"/>
      <c r="AO46" s="96"/>
      <c r="AP46" s="96"/>
      <c r="AQ46" s="96"/>
      <c r="AR46" s="96"/>
      <c r="AS46" s="96" t="s">
        <v>49</v>
      </c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96"/>
      <c r="B47" s="96"/>
      <c r="C47" s="9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96">
        <v>1</v>
      </c>
      <c r="B48" s="96"/>
      <c r="C48" s="96"/>
      <c r="D48" s="111">
        <v>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29"/>
      <c r="BB48" s="29"/>
      <c r="BC48" s="29"/>
      <c r="BD48" s="29"/>
      <c r="BE48" s="29"/>
      <c r="BF48" s="29"/>
      <c r="BG48" s="29"/>
      <c r="BH48" s="29"/>
    </row>
    <row r="49" spans="1:79" ht="25.5" customHeight="1">
      <c r="A49" s="100">
        <v>1</v>
      </c>
      <c r="B49" s="100"/>
      <c r="C49" s="100"/>
      <c r="D49" s="101" t="s">
        <v>206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51">
        <v>3262886</v>
      </c>
      <c r="AD49" s="151"/>
      <c r="AE49" s="151"/>
      <c r="AF49" s="151"/>
      <c r="AG49" s="151"/>
      <c r="AH49" s="151"/>
      <c r="AI49" s="151"/>
      <c r="AJ49" s="151"/>
      <c r="AK49" s="151">
        <v>0</v>
      </c>
      <c r="AL49" s="151"/>
      <c r="AM49" s="151"/>
      <c r="AN49" s="151"/>
      <c r="AO49" s="151"/>
      <c r="AP49" s="151"/>
      <c r="AQ49" s="151"/>
      <c r="AR49" s="151"/>
      <c r="AS49" s="151">
        <f>AC49+AK49</f>
        <v>3262886</v>
      </c>
      <c r="AT49" s="151"/>
      <c r="AU49" s="151"/>
      <c r="AV49" s="151"/>
      <c r="AW49" s="151"/>
      <c r="AX49" s="151"/>
      <c r="AY49" s="151"/>
      <c r="AZ49" s="151"/>
      <c r="BA49" s="31"/>
      <c r="BB49" s="31"/>
      <c r="BC49" s="31"/>
      <c r="BD49" s="31"/>
      <c r="BE49" s="31"/>
      <c r="BF49" s="31"/>
      <c r="BG49" s="31"/>
      <c r="BH49" s="31"/>
      <c r="CA49" s="1" t="s">
        <v>51</v>
      </c>
    </row>
    <row r="50" spans="1:60" ht="12.75" customHeight="1">
      <c r="A50" s="100">
        <v>2</v>
      </c>
      <c r="B50" s="100"/>
      <c r="C50" s="100"/>
      <c r="D50" s="101" t="s">
        <v>203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51">
        <v>0</v>
      </c>
      <c r="AD50" s="151"/>
      <c r="AE50" s="151"/>
      <c r="AF50" s="151"/>
      <c r="AG50" s="151"/>
      <c r="AH50" s="151"/>
      <c r="AI50" s="151"/>
      <c r="AJ50" s="151"/>
      <c r="AK50" s="151">
        <v>250000</v>
      </c>
      <c r="AL50" s="151"/>
      <c r="AM50" s="151"/>
      <c r="AN50" s="151"/>
      <c r="AO50" s="151"/>
      <c r="AP50" s="151"/>
      <c r="AQ50" s="151"/>
      <c r="AR50" s="151"/>
      <c r="AS50" s="151">
        <f>AC50+AK50</f>
        <v>250000</v>
      </c>
      <c r="AT50" s="151"/>
      <c r="AU50" s="151"/>
      <c r="AV50" s="151"/>
      <c r="AW50" s="151"/>
      <c r="AX50" s="151"/>
      <c r="AY50" s="151"/>
      <c r="AZ50" s="151"/>
      <c r="BA50" s="31"/>
      <c r="BB50" s="31"/>
      <c r="BC50" s="31"/>
      <c r="BD50" s="31"/>
      <c r="BE50" s="31"/>
      <c r="BF50" s="31"/>
      <c r="BG50" s="31"/>
      <c r="BH50" s="31"/>
    </row>
    <row r="51" spans="1:60" ht="21.75" customHeight="1">
      <c r="A51" s="100">
        <v>3</v>
      </c>
      <c r="B51" s="100"/>
      <c r="C51" s="100"/>
      <c r="D51" s="101" t="s">
        <v>204</v>
      </c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6"/>
      <c r="AC51" s="151">
        <v>500000</v>
      </c>
      <c r="AD51" s="151"/>
      <c r="AE51" s="151"/>
      <c r="AF51" s="151"/>
      <c r="AG51" s="151"/>
      <c r="AH51" s="151"/>
      <c r="AI51" s="151"/>
      <c r="AJ51" s="151"/>
      <c r="AK51" s="151">
        <v>0</v>
      </c>
      <c r="AL51" s="151"/>
      <c r="AM51" s="151"/>
      <c r="AN51" s="151"/>
      <c r="AO51" s="151"/>
      <c r="AP51" s="151"/>
      <c r="AQ51" s="151"/>
      <c r="AR51" s="151"/>
      <c r="AS51" s="151">
        <f>AC51+AK51</f>
        <v>500000</v>
      </c>
      <c r="AT51" s="151"/>
      <c r="AU51" s="151"/>
      <c r="AV51" s="151"/>
      <c r="AW51" s="151"/>
      <c r="AX51" s="151"/>
      <c r="AY51" s="151"/>
      <c r="AZ51" s="151"/>
      <c r="BA51" s="31"/>
      <c r="BB51" s="31"/>
      <c r="BC51" s="31"/>
      <c r="BD51" s="31"/>
      <c r="BE51" s="31"/>
      <c r="BF51" s="31"/>
      <c r="BG51" s="31"/>
      <c r="BH51" s="31"/>
    </row>
    <row r="52" spans="1:60" ht="29.25" customHeight="1">
      <c r="A52" s="100">
        <v>4</v>
      </c>
      <c r="B52" s="100"/>
      <c r="C52" s="100"/>
      <c r="D52" s="101" t="s">
        <v>205</v>
      </c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6"/>
      <c r="AC52" s="151">
        <v>160447</v>
      </c>
      <c r="AD52" s="151"/>
      <c r="AE52" s="151"/>
      <c r="AF52" s="151"/>
      <c r="AG52" s="151"/>
      <c r="AH52" s="151"/>
      <c r="AI52" s="151"/>
      <c r="AJ52" s="151"/>
      <c r="AK52" s="151">
        <v>0</v>
      </c>
      <c r="AL52" s="151"/>
      <c r="AM52" s="151"/>
      <c r="AN52" s="151"/>
      <c r="AO52" s="151"/>
      <c r="AP52" s="151"/>
      <c r="AQ52" s="151"/>
      <c r="AR52" s="151"/>
      <c r="AS52" s="151">
        <f>AC52+AK52</f>
        <v>160447</v>
      </c>
      <c r="AT52" s="151"/>
      <c r="AU52" s="151"/>
      <c r="AV52" s="151"/>
      <c r="AW52" s="151"/>
      <c r="AX52" s="151"/>
      <c r="AY52" s="151"/>
      <c r="AZ52" s="151"/>
      <c r="BA52" s="31"/>
      <c r="BB52" s="31"/>
      <c r="BC52" s="31"/>
      <c r="BD52" s="31"/>
      <c r="BE52" s="31"/>
      <c r="BF52" s="31"/>
      <c r="BG52" s="31"/>
      <c r="BH52" s="31"/>
    </row>
    <row r="53" spans="1:60" s="33" customFormat="1" ht="12.75">
      <c r="A53" s="115"/>
      <c r="B53" s="115"/>
      <c r="C53" s="115"/>
      <c r="D53" s="116" t="s">
        <v>52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8"/>
      <c r="AC53" s="152">
        <f>SUM(AC49:AC52)</f>
        <v>3923333</v>
      </c>
      <c r="AD53" s="152"/>
      <c r="AE53" s="152"/>
      <c r="AF53" s="152"/>
      <c r="AG53" s="152"/>
      <c r="AH53" s="152"/>
      <c r="AI53" s="152"/>
      <c r="AJ53" s="152"/>
      <c r="AK53" s="152">
        <v>250000</v>
      </c>
      <c r="AL53" s="152"/>
      <c r="AM53" s="152"/>
      <c r="AN53" s="152"/>
      <c r="AO53" s="152"/>
      <c r="AP53" s="152"/>
      <c r="AQ53" s="152"/>
      <c r="AR53" s="152"/>
      <c r="AS53" s="152">
        <f>AC53+AK53</f>
        <v>4173333</v>
      </c>
      <c r="AT53" s="152"/>
      <c r="AU53" s="152"/>
      <c r="AV53" s="152"/>
      <c r="AW53" s="152"/>
      <c r="AX53" s="152"/>
      <c r="AY53" s="152"/>
      <c r="AZ53" s="152"/>
      <c r="BA53" s="32"/>
      <c r="BB53" s="32"/>
      <c r="BC53" s="32"/>
      <c r="BD53" s="32"/>
      <c r="BE53" s="32"/>
      <c r="BF53" s="32"/>
      <c r="BG53" s="32"/>
      <c r="BH53" s="32"/>
    </row>
    <row r="55" spans="1:64" ht="15.75" customHeight="1">
      <c r="A55" s="74" t="s">
        <v>53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</row>
    <row r="56" spans="1:64" ht="15" customHeight="1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</row>
    <row r="57" spans="1:51" ht="15.75" customHeight="1">
      <c r="A57" s="96" t="s">
        <v>35</v>
      </c>
      <c r="B57" s="96"/>
      <c r="C57" s="96"/>
      <c r="D57" s="105" t="s">
        <v>54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96" t="s">
        <v>47</v>
      </c>
      <c r="AC57" s="96"/>
      <c r="AD57" s="96"/>
      <c r="AE57" s="96"/>
      <c r="AF57" s="96"/>
      <c r="AG57" s="96"/>
      <c r="AH57" s="96"/>
      <c r="AI57" s="96"/>
      <c r="AJ57" s="96" t="s">
        <v>48</v>
      </c>
      <c r="AK57" s="96"/>
      <c r="AL57" s="96"/>
      <c r="AM57" s="96"/>
      <c r="AN57" s="96"/>
      <c r="AO57" s="96"/>
      <c r="AP57" s="96"/>
      <c r="AQ57" s="96"/>
      <c r="AR57" s="96" t="s">
        <v>49</v>
      </c>
      <c r="AS57" s="96"/>
      <c r="AT57" s="96"/>
      <c r="AU57" s="96"/>
      <c r="AV57" s="96"/>
      <c r="AW57" s="96"/>
      <c r="AX57" s="96"/>
      <c r="AY57" s="96"/>
    </row>
    <row r="58" spans="1:51" ht="28.5" customHeight="1">
      <c r="A58" s="96"/>
      <c r="B58" s="96"/>
      <c r="C58" s="96"/>
      <c r="D58" s="108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10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</row>
    <row r="59" spans="1:51" ht="15.75" customHeight="1">
      <c r="A59" s="96">
        <v>1</v>
      </c>
      <c r="B59" s="96"/>
      <c r="C59" s="96"/>
      <c r="D59" s="111">
        <v>2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96">
        <v>3</v>
      </c>
      <c r="AC59" s="96"/>
      <c r="AD59" s="96"/>
      <c r="AE59" s="96"/>
      <c r="AF59" s="96"/>
      <c r="AG59" s="96"/>
      <c r="AH59" s="96"/>
      <c r="AI59" s="96"/>
      <c r="AJ59" s="96">
        <v>4</v>
      </c>
      <c r="AK59" s="96"/>
      <c r="AL59" s="96"/>
      <c r="AM59" s="96"/>
      <c r="AN59" s="96"/>
      <c r="AO59" s="96"/>
      <c r="AP59" s="96"/>
      <c r="AQ59" s="96"/>
      <c r="AR59" s="96">
        <v>5</v>
      </c>
      <c r="AS59" s="96"/>
      <c r="AT59" s="96"/>
      <c r="AU59" s="96"/>
      <c r="AV59" s="96"/>
      <c r="AW59" s="96"/>
      <c r="AX59" s="96"/>
      <c r="AY59" s="96"/>
    </row>
    <row r="60" spans="1:79" ht="25.5" customHeight="1">
      <c r="A60" s="100">
        <v>1</v>
      </c>
      <c r="B60" s="100"/>
      <c r="C60" s="100"/>
      <c r="D60" s="101" t="s">
        <v>207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14">
        <f>AC53</f>
        <v>3923333</v>
      </c>
      <c r="AC60" s="114"/>
      <c r="AD60" s="114"/>
      <c r="AE60" s="114"/>
      <c r="AF60" s="114"/>
      <c r="AG60" s="114"/>
      <c r="AH60" s="114"/>
      <c r="AI60" s="114"/>
      <c r="AJ60" s="114">
        <v>250000</v>
      </c>
      <c r="AK60" s="114"/>
      <c r="AL60" s="114"/>
      <c r="AM60" s="114"/>
      <c r="AN60" s="114"/>
      <c r="AO60" s="114"/>
      <c r="AP60" s="114"/>
      <c r="AQ60" s="114"/>
      <c r="AR60" s="114">
        <f>AB60+AJ60</f>
        <v>4173333</v>
      </c>
      <c r="AS60" s="114"/>
      <c r="AT60" s="114"/>
      <c r="AU60" s="114"/>
      <c r="AV60" s="114"/>
      <c r="AW60" s="114"/>
      <c r="AX60" s="114"/>
      <c r="AY60" s="114"/>
      <c r="CA60" s="1" t="s">
        <v>55</v>
      </c>
    </row>
    <row r="61" spans="1:51" s="33" customFormat="1" ht="12.75" customHeight="1">
      <c r="A61" s="115"/>
      <c r="B61" s="115"/>
      <c r="C61" s="115"/>
      <c r="D61" s="116" t="s">
        <v>49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19">
        <f>AB60</f>
        <v>3923333</v>
      </c>
      <c r="AC61" s="119"/>
      <c r="AD61" s="119"/>
      <c r="AE61" s="119"/>
      <c r="AF61" s="119"/>
      <c r="AG61" s="119"/>
      <c r="AH61" s="119"/>
      <c r="AI61" s="119"/>
      <c r="AJ61" s="119">
        <v>250000</v>
      </c>
      <c r="AK61" s="119"/>
      <c r="AL61" s="119"/>
      <c r="AM61" s="119"/>
      <c r="AN61" s="119"/>
      <c r="AO61" s="119"/>
      <c r="AP61" s="119"/>
      <c r="AQ61" s="119"/>
      <c r="AR61" s="119">
        <f>AB61+AJ61</f>
        <v>4173333</v>
      </c>
      <c r="AS61" s="119"/>
      <c r="AT61" s="119"/>
      <c r="AU61" s="119"/>
      <c r="AV61" s="119"/>
      <c r="AW61" s="119"/>
      <c r="AX61" s="119"/>
      <c r="AY61" s="119"/>
    </row>
    <row r="63" spans="1:64" ht="15.75" customHeight="1">
      <c r="A63" s="91" t="s">
        <v>56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64" ht="30" customHeight="1">
      <c r="A64" s="96" t="s">
        <v>35</v>
      </c>
      <c r="B64" s="96"/>
      <c r="C64" s="96"/>
      <c r="D64" s="96"/>
      <c r="E64" s="96"/>
      <c r="F64" s="96"/>
      <c r="G64" s="111" t="s">
        <v>57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96" t="s">
        <v>58</v>
      </c>
      <c r="AA64" s="96"/>
      <c r="AB64" s="96"/>
      <c r="AC64" s="96"/>
      <c r="AD64" s="96"/>
      <c r="AE64" s="96" t="s">
        <v>59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111" t="s">
        <v>47</v>
      </c>
      <c r="AP64" s="112"/>
      <c r="AQ64" s="112"/>
      <c r="AR64" s="112"/>
      <c r="AS64" s="112"/>
      <c r="AT64" s="112"/>
      <c r="AU64" s="112"/>
      <c r="AV64" s="113"/>
      <c r="AW64" s="111" t="s">
        <v>48</v>
      </c>
      <c r="AX64" s="112"/>
      <c r="AY64" s="112"/>
      <c r="AZ64" s="112"/>
      <c r="BA64" s="112"/>
      <c r="BB64" s="112"/>
      <c r="BC64" s="112"/>
      <c r="BD64" s="113"/>
      <c r="BE64" s="111" t="s">
        <v>49</v>
      </c>
      <c r="BF64" s="112"/>
      <c r="BG64" s="112"/>
      <c r="BH64" s="112"/>
      <c r="BI64" s="112"/>
      <c r="BJ64" s="112"/>
      <c r="BK64" s="112"/>
      <c r="BL64" s="113"/>
    </row>
    <row r="65" spans="1:64" ht="15.75" customHeight="1">
      <c r="A65" s="96">
        <v>1</v>
      </c>
      <c r="B65" s="96"/>
      <c r="C65" s="96"/>
      <c r="D65" s="96"/>
      <c r="E65" s="96"/>
      <c r="F65" s="96"/>
      <c r="G65" s="111">
        <v>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6">
        <v>3</v>
      </c>
      <c r="AA65" s="96"/>
      <c r="AB65" s="96"/>
      <c r="AC65" s="96"/>
      <c r="AD65" s="96"/>
      <c r="AE65" s="96">
        <v>4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>
        <v>5</v>
      </c>
      <c r="AP65" s="96"/>
      <c r="AQ65" s="96"/>
      <c r="AR65" s="96"/>
      <c r="AS65" s="96"/>
      <c r="AT65" s="96"/>
      <c r="AU65" s="96"/>
      <c r="AV65" s="96"/>
      <c r="AW65" s="96">
        <v>6</v>
      </c>
      <c r="AX65" s="96"/>
      <c r="AY65" s="96"/>
      <c r="AZ65" s="96"/>
      <c r="BA65" s="96"/>
      <c r="BB65" s="96"/>
      <c r="BC65" s="96"/>
      <c r="BD65" s="96"/>
      <c r="BE65" s="96">
        <v>7</v>
      </c>
      <c r="BF65" s="96"/>
      <c r="BG65" s="96"/>
      <c r="BH65" s="96"/>
      <c r="BI65" s="96"/>
      <c r="BJ65" s="96"/>
      <c r="BK65" s="96"/>
      <c r="BL65" s="96"/>
    </row>
    <row r="66" spans="1:79" s="33" customFormat="1" ht="12.75" customHeight="1">
      <c r="A66" s="115">
        <v>0</v>
      </c>
      <c r="B66" s="115"/>
      <c r="C66" s="115"/>
      <c r="D66" s="115"/>
      <c r="E66" s="115"/>
      <c r="F66" s="115"/>
      <c r="G66" s="123" t="s">
        <v>208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5"/>
      <c r="BE66" s="119"/>
      <c r="BF66" s="119"/>
      <c r="BG66" s="119"/>
      <c r="BH66" s="119"/>
      <c r="BI66" s="119"/>
      <c r="BJ66" s="119"/>
      <c r="BK66" s="119"/>
      <c r="BL66" s="119"/>
      <c r="CA66" s="33" t="s">
        <v>61</v>
      </c>
    </row>
    <row r="67" spans="1:79" s="33" customFormat="1" ht="12.75" customHeight="1">
      <c r="A67" s="115">
        <v>0</v>
      </c>
      <c r="B67" s="115"/>
      <c r="C67" s="115"/>
      <c r="D67" s="115"/>
      <c r="E67" s="115"/>
      <c r="F67" s="115"/>
      <c r="G67" s="123" t="s">
        <v>128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>
        <f aca="true" t="shared" si="0" ref="BE67:BE127">AO67+AW67</f>
        <v>0</v>
      </c>
      <c r="BF67" s="119"/>
      <c r="BG67" s="119"/>
      <c r="BH67" s="119"/>
      <c r="BI67" s="119"/>
      <c r="BJ67" s="119"/>
      <c r="BK67" s="119"/>
      <c r="BL67" s="119"/>
      <c r="CA67" s="33" t="s">
        <v>61</v>
      </c>
    </row>
    <row r="68" spans="1:64" ht="12.75" customHeight="1">
      <c r="A68" s="100">
        <v>1</v>
      </c>
      <c r="B68" s="100"/>
      <c r="C68" s="100"/>
      <c r="D68" s="100"/>
      <c r="E68" s="100"/>
      <c r="F68" s="100"/>
      <c r="G68" s="101" t="s">
        <v>209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128" t="s">
        <v>64</v>
      </c>
      <c r="AA68" s="128"/>
      <c r="AB68" s="128"/>
      <c r="AC68" s="128"/>
      <c r="AD68" s="128"/>
      <c r="AE68" s="128" t="s">
        <v>65</v>
      </c>
      <c r="AF68" s="128"/>
      <c r="AG68" s="128"/>
      <c r="AH68" s="128"/>
      <c r="AI68" s="128"/>
      <c r="AJ68" s="128"/>
      <c r="AK68" s="128"/>
      <c r="AL68" s="128"/>
      <c r="AM68" s="128"/>
      <c r="AN68" s="129"/>
      <c r="AO68" s="151">
        <v>3262886</v>
      </c>
      <c r="AP68" s="151"/>
      <c r="AQ68" s="151"/>
      <c r="AR68" s="151"/>
      <c r="AS68" s="151"/>
      <c r="AT68" s="151"/>
      <c r="AU68" s="151"/>
      <c r="AV68" s="151"/>
      <c r="AW68" s="151">
        <v>0</v>
      </c>
      <c r="AX68" s="151"/>
      <c r="AY68" s="151"/>
      <c r="AZ68" s="151"/>
      <c r="BA68" s="151"/>
      <c r="BB68" s="151"/>
      <c r="BC68" s="151"/>
      <c r="BD68" s="151"/>
      <c r="BE68" s="151">
        <f t="shared" si="0"/>
        <v>3262886</v>
      </c>
      <c r="BF68" s="151"/>
      <c r="BG68" s="151"/>
      <c r="BH68" s="151"/>
      <c r="BI68" s="151"/>
      <c r="BJ68" s="151"/>
      <c r="BK68" s="151"/>
      <c r="BL68" s="151"/>
    </row>
    <row r="69" spans="1:64" ht="25.5" customHeight="1">
      <c r="A69" s="100">
        <v>2</v>
      </c>
      <c r="B69" s="100"/>
      <c r="C69" s="100"/>
      <c r="D69" s="100"/>
      <c r="E69" s="100"/>
      <c r="F69" s="100"/>
      <c r="G69" s="101" t="s">
        <v>210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28" t="s">
        <v>64</v>
      </c>
      <c r="AA69" s="128"/>
      <c r="AB69" s="128"/>
      <c r="AC69" s="128"/>
      <c r="AD69" s="128"/>
      <c r="AE69" s="128" t="s">
        <v>65</v>
      </c>
      <c r="AF69" s="128"/>
      <c r="AG69" s="128"/>
      <c r="AH69" s="128"/>
      <c r="AI69" s="128"/>
      <c r="AJ69" s="128"/>
      <c r="AK69" s="128"/>
      <c r="AL69" s="128"/>
      <c r="AM69" s="128"/>
      <c r="AN69" s="129"/>
      <c r="AO69" s="151">
        <v>248371</v>
      </c>
      <c r="AP69" s="151"/>
      <c r="AQ69" s="151"/>
      <c r="AR69" s="151"/>
      <c r="AS69" s="151"/>
      <c r="AT69" s="151"/>
      <c r="AU69" s="151"/>
      <c r="AV69" s="151"/>
      <c r="AW69" s="151">
        <v>0</v>
      </c>
      <c r="AX69" s="151"/>
      <c r="AY69" s="151"/>
      <c r="AZ69" s="151"/>
      <c r="BA69" s="151"/>
      <c r="BB69" s="151"/>
      <c r="BC69" s="151"/>
      <c r="BD69" s="151"/>
      <c r="BE69" s="151">
        <f t="shared" si="0"/>
        <v>248371</v>
      </c>
      <c r="BF69" s="151"/>
      <c r="BG69" s="151"/>
      <c r="BH69" s="151"/>
      <c r="BI69" s="151"/>
      <c r="BJ69" s="151"/>
      <c r="BK69" s="151"/>
      <c r="BL69" s="151"/>
    </row>
    <row r="70" spans="1:64" ht="25.5" customHeight="1">
      <c r="A70" s="100">
        <v>3</v>
      </c>
      <c r="B70" s="100"/>
      <c r="C70" s="100"/>
      <c r="D70" s="100"/>
      <c r="E70" s="100"/>
      <c r="F70" s="100"/>
      <c r="G70" s="101" t="s">
        <v>211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128" t="s">
        <v>64</v>
      </c>
      <c r="AA70" s="128"/>
      <c r="AB70" s="128"/>
      <c r="AC70" s="128"/>
      <c r="AD70" s="128"/>
      <c r="AE70" s="128" t="s">
        <v>65</v>
      </c>
      <c r="AF70" s="128"/>
      <c r="AG70" s="128"/>
      <c r="AH70" s="128"/>
      <c r="AI70" s="128"/>
      <c r="AJ70" s="128"/>
      <c r="AK70" s="128"/>
      <c r="AL70" s="128"/>
      <c r="AM70" s="128"/>
      <c r="AN70" s="129"/>
      <c r="AO70" s="151">
        <v>328797</v>
      </c>
      <c r="AP70" s="151"/>
      <c r="AQ70" s="151"/>
      <c r="AR70" s="151"/>
      <c r="AS70" s="151"/>
      <c r="AT70" s="151"/>
      <c r="AU70" s="151"/>
      <c r="AV70" s="151"/>
      <c r="AW70" s="151">
        <v>0</v>
      </c>
      <c r="AX70" s="151"/>
      <c r="AY70" s="151"/>
      <c r="AZ70" s="151"/>
      <c r="BA70" s="151"/>
      <c r="BB70" s="151"/>
      <c r="BC70" s="151"/>
      <c r="BD70" s="151"/>
      <c r="BE70" s="151">
        <f t="shared" si="0"/>
        <v>328797</v>
      </c>
      <c r="BF70" s="151"/>
      <c r="BG70" s="151"/>
      <c r="BH70" s="151"/>
      <c r="BI70" s="151"/>
      <c r="BJ70" s="151"/>
      <c r="BK70" s="151"/>
      <c r="BL70" s="151"/>
    </row>
    <row r="71" spans="1:64" ht="12.75" customHeight="1">
      <c r="A71" s="100">
        <v>4</v>
      </c>
      <c r="B71" s="100"/>
      <c r="C71" s="100"/>
      <c r="D71" s="100"/>
      <c r="E71" s="100"/>
      <c r="F71" s="100"/>
      <c r="G71" s="101" t="s">
        <v>212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128" t="s">
        <v>64</v>
      </c>
      <c r="AA71" s="128"/>
      <c r="AB71" s="128"/>
      <c r="AC71" s="128"/>
      <c r="AD71" s="128"/>
      <c r="AE71" s="128" t="s">
        <v>65</v>
      </c>
      <c r="AF71" s="128"/>
      <c r="AG71" s="128"/>
      <c r="AH71" s="128"/>
      <c r="AI71" s="128"/>
      <c r="AJ71" s="128"/>
      <c r="AK71" s="128"/>
      <c r="AL71" s="128"/>
      <c r="AM71" s="128"/>
      <c r="AN71" s="129"/>
      <c r="AO71" s="151">
        <v>270700</v>
      </c>
      <c r="AP71" s="151"/>
      <c r="AQ71" s="151"/>
      <c r="AR71" s="151"/>
      <c r="AS71" s="151"/>
      <c r="AT71" s="151"/>
      <c r="AU71" s="151"/>
      <c r="AV71" s="151"/>
      <c r="AW71" s="151">
        <v>0</v>
      </c>
      <c r="AX71" s="151"/>
      <c r="AY71" s="151"/>
      <c r="AZ71" s="151"/>
      <c r="BA71" s="151"/>
      <c r="BB71" s="151"/>
      <c r="BC71" s="151"/>
      <c r="BD71" s="151"/>
      <c r="BE71" s="151">
        <f t="shared" si="0"/>
        <v>270700</v>
      </c>
      <c r="BF71" s="151"/>
      <c r="BG71" s="151"/>
      <c r="BH71" s="151"/>
      <c r="BI71" s="151"/>
      <c r="BJ71" s="151"/>
      <c r="BK71" s="151"/>
      <c r="BL71" s="151"/>
    </row>
    <row r="72" spans="1:64" ht="12.75" customHeight="1">
      <c r="A72" s="100">
        <v>5</v>
      </c>
      <c r="B72" s="100"/>
      <c r="C72" s="100"/>
      <c r="D72" s="100"/>
      <c r="E72" s="100"/>
      <c r="F72" s="100"/>
      <c r="G72" s="101" t="s">
        <v>213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128" t="s">
        <v>64</v>
      </c>
      <c r="AA72" s="128"/>
      <c r="AB72" s="128"/>
      <c r="AC72" s="128"/>
      <c r="AD72" s="128"/>
      <c r="AE72" s="128" t="s">
        <v>65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151">
        <v>25910</v>
      </c>
      <c r="AP72" s="151"/>
      <c r="AQ72" s="151"/>
      <c r="AR72" s="151"/>
      <c r="AS72" s="151"/>
      <c r="AT72" s="151"/>
      <c r="AU72" s="151"/>
      <c r="AV72" s="151"/>
      <c r="AW72" s="151">
        <v>0</v>
      </c>
      <c r="AX72" s="151"/>
      <c r="AY72" s="151"/>
      <c r="AZ72" s="151"/>
      <c r="BA72" s="151"/>
      <c r="BB72" s="151"/>
      <c r="BC72" s="151"/>
      <c r="BD72" s="151"/>
      <c r="BE72" s="151">
        <f t="shared" si="0"/>
        <v>25910</v>
      </c>
      <c r="BF72" s="151"/>
      <c r="BG72" s="151"/>
      <c r="BH72" s="151"/>
      <c r="BI72" s="151"/>
      <c r="BJ72" s="151"/>
      <c r="BK72" s="151"/>
      <c r="BL72" s="151"/>
    </row>
    <row r="73" spans="1:64" ht="38.25" customHeight="1">
      <c r="A73" s="100">
        <v>6</v>
      </c>
      <c r="B73" s="100"/>
      <c r="C73" s="100"/>
      <c r="D73" s="100"/>
      <c r="E73" s="100"/>
      <c r="F73" s="100"/>
      <c r="G73" s="101" t="s">
        <v>214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128" t="s">
        <v>64</v>
      </c>
      <c r="AA73" s="128"/>
      <c r="AB73" s="128"/>
      <c r="AC73" s="128"/>
      <c r="AD73" s="128"/>
      <c r="AE73" s="128" t="s">
        <v>65</v>
      </c>
      <c r="AF73" s="128"/>
      <c r="AG73" s="128"/>
      <c r="AH73" s="128"/>
      <c r="AI73" s="128"/>
      <c r="AJ73" s="128"/>
      <c r="AK73" s="128"/>
      <c r="AL73" s="128"/>
      <c r="AM73" s="128"/>
      <c r="AN73" s="129"/>
      <c r="AO73" s="151">
        <v>153006</v>
      </c>
      <c r="AP73" s="151"/>
      <c r="AQ73" s="151"/>
      <c r="AR73" s="151"/>
      <c r="AS73" s="151"/>
      <c r="AT73" s="151"/>
      <c r="AU73" s="151"/>
      <c r="AV73" s="151"/>
      <c r="AW73" s="151">
        <v>0</v>
      </c>
      <c r="AX73" s="151"/>
      <c r="AY73" s="151"/>
      <c r="AZ73" s="151"/>
      <c r="BA73" s="151"/>
      <c r="BB73" s="151"/>
      <c r="BC73" s="151"/>
      <c r="BD73" s="151"/>
      <c r="BE73" s="151">
        <f t="shared" si="0"/>
        <v>153006</v>
      </c>
      <c r="BF73" s="151"/>
      <c r="BG73" s="151"/>
      <c r="BH73" s="151"/>
      <c r="BI73" s="151"/>
      <c r="BJ73" s="151"/>
      <c r="BK73" s="151"/>
      <c r="BL73" s="151"/>
    </row>
    <row r="74" spans="1:64" ht="12.75" customHeight="1">
      <c r="A74" s="100">
        <v>7</v>
      </c>
      <c r="B74" s="100"/>
      <c r="C74" s="100"/>
      <c r="D74" s="100"/>
      <c r="E74" s="100"/>
      <c r="F74" s="100"/>
      <c r="G74" s="101" t="s">
        <v>215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128" t="s">
        <v>64</v>
      </c>
      <c r="AA74" s="128"/>
      <c r="AB74" s="128"/>
      <c r="AC74" s="128"/>
      <c r="AD74" s="128"/>
      <c r="AE74" s="128" t="s">
        <v>65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51">
        <v>1410134</v>
      </c>
      <c r="AP74" s="151"/>
      <c r="AQ74" s="151"/>
      <c r="AR74" s="151"/>
      <c r="AS74" s="151"/>
      <c r="AT74" s="151"/>
      <c r="AU74" s="151"/>
      <c r="AV74" s="151"/>
      <c r="AW74" s="151">
        <v>0</v>
      </c>
      <c r="AX74" s="151"/>
      <c r="AY74" s="151"/>
      <c r="AZ74" s="151"/>
      <c r="BA74" s="151"/>
      <c r="BB74" s="151"/>
      <c r="BC74" s="151"/>
      <c r="BD74" s="151"/>
      <c r="BE74" s="151">
        <f t="shared" si="0"/>
        <v>1410134</v>
      </c>
      <c r="BF74" s="151"/>
      <c r="BG74" s="151"/>
      <c r="BH74" s="151"/>
      <c r="BI74" s="151"/>
      <c r="BJ74" s="151"/>
      <c r="BK74" s="151"/>
      <c r="BL74" s="151"/>
    </row>
    <row r="75" spans="1:64" ht="12.75" customHeight="1">
      <c r="A75" s="100">
        <v>8</v>
      </c>
      <c r="B75" s="100"/>
      <c r="C75" s="100"/>
      <c r="D75" s="100"/>
      <c r="E75" s="100"/>
      <c r="F75" s="100"/>
      <c r="G75" s="101" t="s">
        <v>216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128" t="s">
        <v>64</v>
      </c>
      <c r="AA75" s="128"/>
      <c r="AB75" s="128"/>
      <c r="AC75" s="128"/>
      <c r="AD75" s="128"/>
      <c r="AE75" s="128" t="s">
        <v>65</v>
      </c>
      <c r="AF75" s="128"/>
      <c r="AG75" s="128"/>
      <c r="AH75" s="128"/>
      <c r="AI75" s="128"/>
      <c r="AJ75" s="128"/>
      <c r="AK75" s="128"/>
      <c r="AL75" s="128"/>
      <c r="AM75" s="128"/>
      <c r="AN75" s="129"/>
      <c r="AO75" s="151">
        <v>64380</v>
      </c>
      <c r="AP75" s="151"/>
      <c r="AQ75" s="151"/>
      <c r="AR75" s="151"/>
      <c r="AS75" s="151"/>
      <c r="AT75" s="151"/>
      <c r="AU75" s="151"/>
      <c r="AV75" s="151"/>
      <c r="AW75" s="151">
        <v>0</v>
      </c>
      <c r="AX75" s="151"/>
      <c r="AY75" s="151"/>
      <c r="AZ75" s="151"/>
      <c r="BA75" s="151"/>
      <c r="BB75" s="151"/>
      <c r="BC75" s="151"/>
      <c r="BD75" s="151"/>
      <c r="BE75" s="151">
        <f t="shared" si="0"/>
        <v>64380</v>
      </c>
      <c r="BF75" s="151"/>
      <c r="BG75" s="151"/>
      <c r="BH75" s="151"/>
      <c r="BI75" s="151"/>
      <c r="BJ75" s="151"/>
      <c r="BK75" s="151"/>
      <c r="BL75" s="151"/>
    </row>
    <row r="76" spans="1:64" ht="25.5" customHeight="1">
      <c r="A76" s="100">
        <v>9</v>
      </c>
      <c r="B76" s="100"/>
      <c r="C76" s="100"/>
      <c r="D76" s="100"/>
      <c r="E76" s="100"/>
      <c r="F76" s="100"/>
      <c r="G76" s="101" t="s">
        <v>217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128" t="s">
        <v>64</v>
      </c>
      <c r="AA76" s="128"/>
      <c r="AB76" s="128"/>
      <c r="AC76" s="128"/>
      <c r="AD76" s="128"/>
      <c r="AE76" s="128" t="s">
        <v>65</v>
      </c>
      <c r="AF76" s="128"/>
      <c r="AG76" s="128"/>
      <c r="AH76" s="128"/>
      <c r="AI76" s="128"/>
      <c r="AJ76" s="128"/>
      <c r="AK76" s="128"/>
      <c r="AL76" s="128"/>
      <c r="AM76" s="128"/>
      <c r="AN76" s="129"/>
      <c r="AO76" s="151">
        <v>49573</v>
      </c>
      <c r="AP76" s="151"/>
      <c r="AQ76" s="151"/>
      <c r="AR76" s="151"/>
      <c r="AS76" s="151"/>
      <c r="AT76" s="151"/>
      <c r="AU76" s="151"/>
      <c r="AV76" s="151"/>
      <c r="AW76" s="151">
        <v>0</v>
      </c>
      <c r="AX76" s="151"/>
      <c r="AY76" s="151"/>
      <c r="AZ76" s="151"/>
      <c r="BA76" s="151"/>
      <c r="BB76" s="151"/>
      <c r="BC76" s="151"/>
      <c r="BD76" s="151"/>
      <c r="BE76" s="151">
        <f t="shared" si="0"/>
        <v>49573</v>
      </c>
      <c r="BF76" s="151"/>
      <c r="BG76" s="151"/>
      <c r="BH76" s="151"/>
      <c r="BI76" s="151"/>
      <c r="BJ76" s="151"/>
      <c r="BK76" s="151"/>
      <c r="BL76" s="151"/>
    </row>
    <row r="77" spans="1:64" ht="12.75" customHeight="1">
      <c r="A77" s="100">
        <v>10</v>
      </c>
      <c r="B77" s="100"/>
      <c r="C77" s="100"/>
      <c r="D77" s="100"/>
      <c r="E77" s="100"/>
      <c r="F77" s="100"/>
      <c r="G77" s="101" t="s">
        <v>218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128" t="s">
        <v>64</v>
      </c>
      <c r="AA77" s="128"/>
      <c r="AB77" s="128"/>
      <c r="AC77" s="128"/>
      <c r="AD77" s="128"/>
      <c r="AE77" s="128" t="s">
        <v>65</v>
      </c>
      <c r="AF77" s="128"/>
      <c r="AG77" s="128"/>
      <c r="AH77" s="128"/>
      <c r="AI77" s="128"/>
      <c r="AJ77" s="128"/>
      <c r="AK77" s="128"/>
      <c r="AL77" s="128"/>
      <c r="AM77" s="128"/>
      <c r="AN77" s="129"/>
      <c r="AO77" s="151">
        <v>242100</v>
      </c>
      <c r="AP77" s="151"/>
      <c r="AQ77" s="151"/>
      <c r="AR77" s="151"/>
      <c r="AS77" s="151"/>
      <c r="AT77" s="151"/>
      <c r="AU77" s="151"/>
      <c r="AV77" s="151"/>
      <c r="AW77" s="151">
        <v>0</v>
      </c>
      <c r="AX77" s="151"/>
      <c r="AY77" s="151"/>
      <c r="AZ77" s="151"/>
      <c r="BA77" s="151"/>
      <c r="BB77" s="151"/>
      <c r="BC77" s="151"/>
      <c r="BD77" s="151"/>
      <c r="BE77" s="151">
        <f t="shared" si="0"/>
        <v>242100</v>
      </c>
      <c r="BF77" s="151"/>
      <c r="BG77" s="151"/>
      <c r="BH77" s="151"/>
      <c r="BI77" s="151"/>
      <c r="BJ77" s="151"/>
      <c r="BK77" s="151"/>
      <c r="BL77" s="151"/>
    </row>
    <row r="78" spans="1:64" ht="12.75" customHeight="1">
      <c r="A78" s="100">
        <v>11</v>
      </c>
      <c r="B78" s="100"/>
      <c r="C78" s="100"/>
      <c r="D78" s="100"/>
      <c r="E78" s="100"/>
      <c r="F78" s="100"/>
      <c r="G78" s="101" t="s">
        <v>219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128" t="s">
        <v>64</v>
      </c>
      <c r="AA78" s="128"/>
      <c r="AB78" s="128"/>
      <c r="AC78" s="128"/>
      <c r="AD78" s="128"/>
      <c r="AE78" s="128" t="s">
        <v>65</v>
      </c>
      <c r="AF78" s="128"/>
      <c r="AG78" s="128"/>
      <c r="AH78" s="128"/>
      <c r="AI78" s="128"/>
      <c r="AJ78" s="128"/>
      <c r="AK78" s="128"/>
      <c r="AL78" s="128"/>
      <c r="AM78" s="128"/>
      <c r="AN78" s="129"/>
      <c r="AO78" s="151">
        <v>43915</v>
      </c>
      <c r="AP78" s="151"/>
      <c r="AQ78" s="151"/>
      <c r="AR78" s="151"/>
      <c r="AS78" s="151"/>
      <c r="AT78" s="151"/>
      <c r="AU78" s="151"/>
      <c r="AV78" s="151"/>
      <c r="AW78" s="151">
        <v>0</v>
      </c>
      <c r="AX78" s="151"/>
      <c r="AY78" s="151"/>
      <c r="AZ78" s="151"/>
      <c r="BA78" s="151"/>
      <c r="BB78" s="151"/>
      <c r="BC78" s="151"/>
      <c r="BD78" s="151"/>
      <c r="BE78" s="151">
        <f t="shared" si="0"/>
        <v>43915</v>
      </c>
      <c r="BF78" s="151"/>
      <c r="BG78" s="151"/>
      <c r="BH78" s="151"/>
      <c r="BI78" s="151"/>
      <c r="BJ78" s="151"/>
      <c r="BK78" s="151"/>
      <c r="BL78" s="151"/>
    </row>
    <row r="79" spans="1:64" ht="12.75" customHeight="1">
      <c r="A79" s="100">
        <v>12</v>
      </c>
      <c r="B79" s="100"/>
      <c r="C79" s="100"/>
      <c r="D79" s="100"/>
      <c r="E79" s="100"/>
      <c r="F79" s="100"/>
      <c r="G79" s="101" t="s">
        <v>220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128" t="s">
        <v>64</v>
      </c>
      <c r="AA79" s="128"/>
      <c r="AB79" s="128"/>
      <c r="AC79" s="128"/>
      <c r="AD79" s="128"/>
      <c r="AE79" s="128" t="s">
        <v>65</v>
      </c>
      <c r="AF79" s="128"/>
      <c r="AG79" s="128"/>
      <c r="AH79" s="128"/>
      <c r="AI79" s="128"/>
      <c r="AJ79" s="128"/>
      <c r="AK79" s="128"/>
      <c r="AL79" s="128"/>
      <c r="AM79" s="128"/>
      <c r="AN79" s="129"/>
      <c r="AO79" s="151">
        <v>426000</v>
      </c>
      <c r="AP79" s="151"/>
      <c r="AQ79" s="151"/>
      <c r="AR79" s="151"/>
      <c r="AS79" s="151"/>
      <c r="AT79" s="151"/>
      <c r="AU79" s="151"/>
      <c r="AV79" s="151"/>
      <c r="AW79" s="151">
        <v>0</v>
      </c>
      <c r="AX79" s="151"/>
      <c r="AY79" s="151"/>
      <c r="AZ79" s="151"/>
      <c r="BA79" s="151"/>
      <c r="BB79" s="151"/>
      <c r="BC79" s="151"/>
      <c r="BD79" s="151"/>
      <c r="BE79" s="151">
        <f t="shared" si="0"/>
        <v>426000</v>
      </c>
      <c r="BF79" s="151"/>
      <c r="BG79" s="151"/>
      <c r="BH79" s="151"/>
      <c r="BI79" s="151"/>
      <c r="BJ79" s="151"/>
      <c r="BK79" s="151"/>
      <c r="BL79" s="151"/>
    </row>
    <row r="80" spans="1:64" s="33" customFormat="1" ht="12.75" customHeight="1">
      <c r="A80" s="115">
        <v>0</v>
      </c>
      <c r="B80" s="115"/>
      <c r="C80" s="115"/>
      <c r="D80" s="115"/>
      <c r="E80" s="115"/>
      <c r="F80" s="115"/>
      <c r="G80" s="133" t="s">
        <v>73</v>
      </c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5"/>
      <c r="Z80" s="126"/>
      <c r="AA80" s="126"/>
      <c r="AB80" s="126"/>
      <c r="AC80" s="126"/>
      <c r="AD80" s="126"/>
      <c r="AE80" s="127"/>
      <c r="AF80" s="127"/>
      <c r="AG80" s="127"/>
      <c r="AH80" s="127"/>
      <c r="AI80" s="127"/>
      <c r="AJ80" s="127"/>
      <c r="AK80" s="127"/>
      <c r="AL80" s="127"/>
      <c r="AM80" s="127"/>
      <c r="AN80" s="120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</row>
    <row r="81" spans="1:64" ht="25.5" customHeight="1">
      <c r="A81" s="100">
        <v>1</v>
      </c>
      <c r="B81" s="100"/>
      <c r="C81" s="100"/>
      <c r="D81" s="100"/>
      <c r="E81" s="100"/>
      <c r="F81" s="100"/>
      <c r="G81" s="101" t="s">
        <v>221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128" t="s">
        <v>67</v>
      </c>
      <c r="AA81" s="128"/>
      <c r="AB81" s="128"/>
      <c r="AC81" s="128"/>
      <c r="AD81" s="128"/>
      <c r="AE81" s="130" t="s">
        <v>186</v>
      </c>
      <c r="AF81" s="131"/>
      <c r="AG81" s="131"/>
      <c r="AH81" s="131"/>
      <c r="AI81" s="131"/>
      <c r="AJ81" s="131"/>
      <c r="AK81" s="131"/>
      <c r="AL81" s="131"/>
      <c r="AM81" s="131"/>
      <c r="AN81" s="132"/>
      <c r="AO81" s="152">
        <v>25004</v>
      </c>
      <c r="AP81" s="152"/>
      <c r="AQ81" s="152"/>
      <c r="AR81" s="152"/>
      <c r="AS81" s="152"/>
      <c r="AT81" s="152"/>
      <c r="AU81" s="152"/>
      <c r="AV81" s="152"/>
      <c r="AW81" s="151">
        <v>0</v>
      </c>
      <c r="AX81" s="151"/>
      <c r="AY81" s="151"/>
      <c r="AZ81" s="151"/>
      <c r="BA81" s="151"/>
      <c r="BB81" s="151"/>
      <c r="BC81" s="151"/>
      <c r="BD81" s="151"/>
      <c r="BE81" s="151">
        <f t="shared" si="0"/>
        <v>25004</v>
      </c>
      <c r="BF81" s="151"/>
      <c r="BG81" s="151"/>
      <c r="BH81" s="151"/>
      <c r="BI81" s="151"/>
      <c r="BJ81" s="151"/>
      <c r="BK81" s="151"/>
      <c r="BL81" s="151"/>
    </row>
    <row r="82" spans="1:64" ht="12.75" customHeight="1">
      <c r="A82" s="100">
        <v>2</v>
      </c>
      <c r="B82" s="100"/>
      <c r="C82" s="100"/>
      <c r="D82" s="100"/>
      <c r="E82" s="100"/>
      <c r="F82" s="100"/>
      <c r="G82" s="101" t="s">
        <v>69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128" t="s">
        <v>67</v>
      </c>
      <c r="AA82" s="128"/>
      <c r="AB82" s="128"/>
      <c r="AC82" s="128"/>
      <c r="AD82" s="128"/>
      <c r="AE82" s="130" t="s">
        <v>186</v>
      </c>
      <c r="AF82" s="131"/>
      <c r="AG82" s="131"/>
      <c r="AH82" s="131"/>
      <c r="AI82" s="131"/>
      <c r="AJ82" s="131"/>
      <c r="AK82" s="131"/>
      <c r="AL82" s="131"/>
      <c r="AM82" s="131"/>
      <c r="AN82" s="132"/>
      <c r="AO82" s="151">
        <v>10959</v>
      </c>
      <c r="AP82" s="151"/>
      <c r="AQ82" s="151"/>
      <c r="AR82" s="151"/>
      <c r="AS82" s="151"/>
      <c r="AT82" s="151"/>
      <c r="AU82" s="151"/>
      <c r="AV82" s="151"/>
      <c r="AW82" s="151">
        <v>0</v>
      </c>
      <c r="AX82" s="151"/>
      <c r="AY82" s="151"/>
      <c r="AZ82" s="151"/>
      <c r="BA82" s="151"/>
      <c r="BB82" s="151"/>
      <c r="BC82" s="151"/>
      <c r="BD82" s="151"/>
      <c r="BE82" s="151">
        <f t="shared" si="0"/>
        <v>10959</v>
      </c>
      <c r="BF82" s="151"/>
      <c r="BG82" s="151"/>
      <c r="BH82" s="151"/>
      <c r="BI82" s="151"/>
      <c r="BJ82" s="151"/>
      <c r="BK82" s="151"/>
      <c r="BL82" s="151"/>
    </row>
    <row r="83" spans="1:64" ht="12.75" customHeight="1">
      <c r="A83" s="100">
        <v>3</v>
      </c>
      <c r="B83" s="100"/>
      <c r="C83" s="100"/>
      <c r="D83" s="100"/>
      <c r="E83" s="100"/>
      <c r="F83" s="100"/>
      <c r="G83" s="101" t="s">
        <v>70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128" t="s">
        <v>67</v>
      </c>
      <c r="AA83" s="128"/>
      <c r="AB83" s="128"/>
      <c r="AC83" s="128"/>
      <c r="AD83" s="128"/>
      <c r="AE83" s="130" t="s">
        <v>186</v>
      </c>
      <c r="AF83" s="131"/>
      <c r="AG83" s="131"/>
      <c r="AH83" s="131"/>
      <c r="AI83" s="131"/>
      <c r="AJ83" s="131"/>
      <c r="AK83" s="131"/>
      <c r="AL83" s="131"/>
      <c r="AM83" s="131"/>
      <c r="AN83" s="132"/>
      <c r="AO83" s="151">
        <v>14045</v>
      </c>
      <c r="AP83" s="151"/>
      <c r="AQ83" s="151"/>
      <c r="AR83" s="151"/>
      <c r="AS83" s="151"/>
      <c r="AT83" s="151"/>
      <c r="AU83" s="151"/>
      <c r="AV83" s="151"/>
      <c r="AW83" s="151">
        <v>0</v>
      </c>
      <c r="AX83" s="151"/>
      <c r="AY83" s="151"/>
      <c r="AZ83" s="151"/>
      <c r="BA83" s="151"/>
      <c r="BB83" s="151"/>
      <c r="BC83" s="151"/>
      <c r="BD83" s="151"/>
      <c r="BE83" s="151">
        <f t="shared" si="0"/>
        <v>14045</v>
      </c>
      <c r="BF83" s="151"/>
      <c r="BG83" s="151"/>
      <c r="BH83" s="151"/>
      <c r="BI83" s="151"/>
      <c r="BJ83" s="151"/>
      <c r="BK83" s="151"/>
      <c r="BL83" s="151"/>
    </row>
    <row r="84" spans="1:64" ht="25.5" customHeight="1">
      <c r="A84" s="100">
        <v>4</v>
      </c>
      <c r="B84" s="100"/>
      <c r="C84" s="100"/>
      <c r="D84" s="100"/>
      <c r="E84" s="100"/>
      <c r="F84" s="100"/>
      <c r="G84" s="101" t="s">
        <v>222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128" t="s">
        <v>67</v>
      </c>
      <c r="AA84" s="128"/>
      <c r="AB84" s="128"/>
      <c r="AC84" s="128"/>
      <c r="AD84" s="128"/>
      <c r="AE84" s="130" t="s">
        <v>186</v>
      </c>
      <c r="AF84" s="131"/>
      <c r="AG84" s="131"/>
      <c r="AH84" s="131"/>
      <c r="AI84" s="131"/>
      <c r="AJ84" s="131"/>
      <c r="AK84" s="131"/>
      <c r="AL84" s="131"/>
      <c r="AM84" s="131"/>
      <c r="AN84" s="132"/>
      <c r="AO84" s="152">
        <v>5250</v>
      </c>
      <c r="AP84" s="152"/>
      <c r="AQ84" s="152"/>
      <c r="AR84" s="152"/>
      <c r="AS84" s="152"/>
      <c r="AT84" s="152"/>
      <c r="AU84" s="152"/>
      <c r="AV84" s="152"/>
      <c r="AW84" s="151">
        <v>0</v>
      </c>
      <c r="AX84" s="151"/>
      <c r="AY84" s="151"/>
      <c r="AZ84" s="151"/>
      <c r="BA84" s="151"/>
      <c r="BB84" s="151"/>
      <c r="BC84" s="151"/>
      <c r="BD84" s="151"/>
      <c r="BE84" s="151">
        <f t="shared" si="0"/>
        <v>5250</v>
      </c>
      <c r="BF84" s="151"/>
      <c r="BG84" s="151"/>
      <c r="BH84" s="151"/>
      <c r="BI84" s="151"/>
      <c r="BJ84" s="151"/>
      <c r="BK84" s="151"/>
      <c r="BL84" s="151"/>
    </row>
    <row r="85" spans="1:64" ht="12.75" customHeight="1">
      <c r="A85" s="100">
        <v>5</v>
      </c>
      <c r="B85" s="100"/>
      <c r="C85" s="100"/>
      <c r="D85" s="100"/>
      <c r="E85" s="100"/>
      <c r="F85" s="100"/>
      <c r="G85" s="101" t="s">
        <v>69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128" t="s">
        <v>67</v>
      </c>
      <c r="AA85" s="128"/>
      <c r="AB85" s="128"/>
      <c r="AC85" s="128"/>
      <c r="AD85" s="128"/>
      <c r="AE85" s="130" t="s">
        <v>186</v>
      </c>
      <c r="AF85" s="131"/>
      <c r="AG85" s="131"/>
      <c r="AH85" s="131"/>
      <c r="AI85" s="131"/>
      <c r="AJ85" s="131"/>
      <c r="AK85" s="131"/>
      <c r="AL85" s="131"/>
      <c r="AM85" s="131"/>
      <c r="AN85" s="132"/>
      <c r="AO85" s="151">
        <v>110</v>
      </c>
      <c r="AP85" s="151"/>
      <c r="AQ85" s="151"/>
      <c r="AR85" s="151"/>
      <c r="AS85" s="151"/>
      <c r="AT85" s="151"/>
      <c r="AU85" s="151"/>
      <c r="AV85" s="151"/>
      <c r="AW85" s="151">
        <v>0</v>
      </c>
      <c r="AX85" s="151"/>
      <c r="AY85" s="151"/>
      <c r="AZ85" s="151"/>
      <c r="BA85" s="151"/>
      <c r="BB85" s="151"/>
      <c r="BC85" s="151"/>
      <c r="BD85" s="151"/>
      <c r="BE85" s="151">
        <f t="shared" si="0"/>
        <v>110</v>
      </c>
      <c r="BF85" s="151"/>
      <c r="BG85" s="151"/>
      <c r="BH85" s="151"/>
      <c r="BI85" s="151"/>
      <c r="BJ85" s="151"/>
      <c r="BK85" s="151"/>
      <c r="BL85" s="151"/>
    </row>
    <row r="86" spans="1:64" ht="12.75" customHeight="1">
      <c r="A86" s="100">
        <v>6</v>
      </c>
      <c r="B86" s="100"/>
      <c r="C86" s="100"/>
      <c r="D86" s="100"/>
      <c r="E86" s="100"/>
      <c r="F86" s="100"/>
      <c r="G86" s="101" t="s">
        <v>70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128" t="s">
        <v>67</v>
      </c>
      <c r="AA86" s="128"/>
      <c r="AB86" s="128"/>
      <c r="AC86" s="128"/>
      <c r="AD86" s="128"/>
      <c r="AE86" s="130" t="s">
        <v>186</v>
      </c>
      <c r="AF86" s="131"/>
      <c r="AG86" s="131"/>
      <c r="AH86" s="131"/>
      <c r="AI86" s="131"/>
      <c r="AJ86" s="131"/>
      <c r="AK86" s="131"/>
      <c r="AL86" s="131"/>
      <c r="AM86" s="131"/>
      <c r="AN86" s="132"/>
      <c r="AO86" s="151">
        <v>140</v>
      </c>
      <c r="AP86" s="151"/>
      <c r="AQ86" s="151"/>
      <c r="AR86" s="151"/>
      <c r="AS86" s="151"/>
      <c r="AT86" s="151"/>
      <c r="AU86" s="151"/>
      <c r="AV86" s="151"/>
      <c r="AW86" s="151">
        <v>0</v>
      </c>
      <c r="AX86" s="151"/>
      <c r="AY86" s="151"/>
      <c r="AZ86" s="151"/>
      <c r="BA86" s="151"/>
      <c r="BB86" s="151"/>
      <c r="BC86" s="151"/>
      <c r="BD86" s="151"/>
      <c r="BE86" s="151">
        <f t="shared" si="0"/>
        <v>140</v>
      </c>
      <c r="BF86" s="151"/>
      <c r="BG86" s="151"/>
      <c r="BH86" s="151"/>
      <c r="BI86" s="151"/>
      <c r="BJ86" s="151"/>
      <c r="BK86" s="151"/>
      <c r="BL86" s="151"/>
    </row>
    <row r="87" spans="1:64" ht="12.75" customHeight="1">
      <c r="A87" s="100">
        <v>7</v>
      </c>
      <c r="B87" s="100"/>
      <c r="C87" s="100"/>
      <c r="D87" s="100"/>
      <c r="E87" s="100"/>
      <c r="F87" s="100"/>
      <c r="G87" s="101" t="s">
        <v>188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128" t="s">
        <v>67</v>
      </c>
      <c r="AA87" s="128"/>
      <c r="AB87" s="128"/>
      <c r="AC87" s="128"/>
      <c r="AD87" s="128"/>
      <c r="AE87" s="130" t="s">
        <v>186</v>
      </c>
      <c r="AF87" s="131"/>
      <c r="AG87" s="131"/>
      <c r="AH87" s="131"/>
      <c r="AI87" s="131"/>
      <c r="AJ87" s="131"/>
      <c r="AK87" s="131"/>
      <c r="AL87" s="131"/>
      <c r="AM87" s="131"/>
      <c r="AN87" s="132"/>
      <c r="AO87" s="151">
        <v>2500</v>
      </c>
      <c r="AP87" s="151"/>
      <c r="AQ87" s="151"/>
      <c r="AR87" s="151"/>
      <c r="AS87" s="151"/>
      <c r="AT87" s="151"/>
      <c r="AU87" s="151"/>
      <c r="AV87" s="151"/>
      <c r="AW87" s="151">
        <v>0</v>
      </c>
      <c r="AX87" s="151"/>
      <c r="AY87" s="151"/>
      <c r="AZ87" s="151"/>
      <c r="BA87" s="151"/>
      <c r="BB87" s="151"/>
      <c r="BC87" s="151"/>
      <c r="BD87" s="151"/>
      <c r="BE87" s="151">
        <f t="shared" si="0"/>
        <v>2500</v>
      </c>
      <c r="BF87" s="151"/>
      <c r="BG87" s="151"/>
      <c r="BH87" s="151"/>
      <c r="BI87" s="151"/>
      <c r="BJ87" s="151"/>
      <c r="BK87" s="151"/>
      <c r="BL87" s="151"/>
    </row>
    <row r="88" spans="1:64" ht="12.75" customHeight="1">
      <c r="A88" s="100">
        <v>8</v>
      </c>
      <c r="B88" s="100"/>
      <c r="C88" s="100"/>
      <c r="D88" s="100"/>
      <c r="E88" s="100"/>
      <c r="F88" s="100"/>
      <c r="G88" s="101" t="s">
        <v>189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128" t="s">
        <v>67</v>
      </c>
      <c r="AA88" s="128"/>
      <c r="AB88" s="128"/>
      <c r="AC88" s="128"/>
      <c r="AD88" s="128"/>
      <c r="AE88" s="130" t="s">
        <v>186</v>
      </c>
      <c r="AF88" s="131"/>
      <c r="AG88" s="131"/>
      <c r="AH88" s="131"/>
      <c r="AI88" s="131"/>
      <c r="AJ88" s="131"/>
      <c r="AK88" s="131"/>
      <c r="AL88" s="131"/>
      <c r="AM88" s="131"/>
      <c r="AN88" s="132"/>
      <c r="AO88" s="151">
        <v>2500</v>
      </c>
      <c r="AP88" s="151"/>
      <c r="AQ88" s="151"/>
      <c r="AR88" s="151"/>
      <c r="AS88" s="151"/>
      <c r="AT88" s="151"/>
      <c r="AU88" s="151"/>
      <c r="AV88" s="151"/>
      <c r="AW88" s="151">
        <v>0</v>
      </c>
      <c r="AX88" s="151"/>
      <c r="AY88" s="151"/>
      <c r="AZ88" s="151"/>
      <c r="BA88" s="151"/>
      <c r="BB88" s="151"/>
      <c r="BC88" s="151"/>
      <c r="BD88" s="151"/>
      <c r="BE88" s="151">
        <f t="shared" si="0"/>
        <v>2500</v>
      </c>
      <c r="BF88" s="151"/>
      <c r="BG88" s="151"/>
      <c r="BH88" s="151"/>
      <c r="BI88" s="151"/>
      <c r="BJ88" s="151"/>
      <c r="BK88" s="151"/>
      <c r="BL88" s="151"/>
    </row>
    <row r="89" spans="1:64" ht="12.75" customHeight="1">
      <c r="A89" s="100">
        <v>9</v>
      </c>
      <c r="B89" s="100"/>
      <c r="C89" s="100"/>
      <c r="D89" s="100"/>
      <c r="E89" s="100"/>
      <c r="F89" s="100"/>
      <c r="G89" s="101" t="s">
        <v>223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128" t="s">
        <v>67</v>
      </c>
      <c r="AA89" s="128"/>
      <c r="AB89" s="128"/>
      <c r="AC89" s="128"/>
      <c r="AD89" s="128"/>
      <c r="AE89" s="130" t="s">
        <v>186</v>
      </c>
      <c r="AF89" s="131"/>
      <c r="AG89" s="131"/>
      <c r="AH89" s="131"/>
      <c r="AI89" s="131"/>
      <c r="AJ89" s="131"/>
      <c r="AK89" s="131"/>
      <c r="AL89" s="131"/>
      <c r="AM89" s="131"/>
      <c r="AN89" s="132"/>
      <c r="AO89" s="152">
        <v>122</v>
      </c>
      <c r="AP89" s="152"/>
      <c r="AQ89" s="152"/>
      <c r="AR89" s="152"/>
      <c r="AS89" s="152"/>
      <c r="AT89" s="152"/>
      <c r="AU89" s="152"/>
      <c r="AV89" s="152"/>
      <c r="AW89" s="151">
        <v>0</v>
      </c>
      <c r="AX89" s="151"/>
      <c r="AY89" s="151"/>
      <c r="AZ89" s="151"/>
      <c r="BA89" s="151"/>
      <c r="BB89" s="151"/>
      <c r="BC89" s="151"/>
      <c r="BD89" s="151"/>
      <c r="BE89" s="151">
        <f t="shared" si="0"/>
        <v>122</v>
      </c>
      <c r="BF89" s="151"/>
      <c r="BG89" s="151"/>
      <c r="BH89" s="151"/>
      <c r="BI89" s="151"/>
      <c r="BJ89" s="151"/>
      <c r="BK89" s="151"/>
      <c r="BL89" s="151"/>
    </row>
    <row r="90" spans="1:64" ht="12.75" customHeight="1">
      <c r="A90" s="100">
        <v>10</v>
      </c>
      <c r="B90" s="100"/>
      <c r="C90" s="100"/>
      <c r="D90" s="100"/>
      <c r="E90" s="100"/>
      <c r="F90" s="100"/>
      <c r="G90" s="101" t="s">
        <v>69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128" t="s">
        <v>67</v>
      </c>
      <c r="AA90" s="128"/>
      <c r="AB90" s="128"/>
      <c r="AC90" s="128"/>
      <c r="AD90" s="128"/>
      <c r="AE90" s="130" t="s">
        <v>186</v>
      </c>
      <c r="AF90" s="131"/>
      <c r="AG90" s="131"/>
      <c r="AH90" s="131"/>
      <c r="AI90" s="131"/>
      <c r="AJ90" s="131"/>
      <c r="AK90" s="131"/>
      <c r="AL90" s="131"/>
      <c r="AM90" s="131"/>
      <c r="AN90" s="132"/>
      <c r="AO90" s="151">
        <v>50</v>
      </c>
      <c r="AP90" s="151"/>
      <c r="AQ90" s="151"/>
      <c r="AR90" s="151"/>
      <c r="AS90" s="151"/>
      <c r="AT90" s="151"/>
      <c r="AU90" s="151"/>
      <c r="AV90" s="151"/>
      <c r="AW90" s="151">
        <v>0</v>
      </c>
      <c r="AX90" s="151"/>
      <c r="AY90" s="151"/>
      <c r="AZ90" s="151"/>
      <c r="BA90" s="151"/>
      <c r="BB90" s="151"/>
      <c r="BC90" s="151"/>
      <c r="BD90" s="151"/>
      <c r="BE90" s="151">
        <f t="shared" si="0"/>
        <v>50</v>
      </c>
      <c r="BF90" s="151"/>
      <c r="BG90" s="151"/>
      <c r="BH90" s="151"/>
      <c r="BI90" s="151"/>
      <c r="BJ90" s="151"/>
      <c r="BK90" s="151"/>
      <c r="BL90" s="151"/>
    </row>
    <row r="91" spans="1:64" ht="12.75" customHeight="1">
      <c r="A91" s="100">
        <v>11</v>
      </c>
      <c r="B91" s="100"/>
      <c r="C91" s="100"/>
      <c r="D91" s="100"/>
      <c r="E91" s="100"/>
      <c r="F91" s="100"/>
      <c r="G91" s="101" t="s">
        <v>70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128" t="s">
        <v>67</v>
      </c>
      <c r="AA91" s="128"/>
      <c r="AB91" s="128"/>
      <c r="AC91" s="128"/>
      <c r="AD91" s="128"/>
      <c r="AE91" s="130" t="s">
        <v>186</v>
      </c>
      <c r="AF91" s="131"/>
      <c r="AG91" s="131"/>
      <c r="AH91" s="131"/>
      <c r="AI91" s="131"/>
      <c r="AJ91" s="131"/>
      <c r="AK91" s="131"/>
      <c r="AL91" s="131"/>
      <c r="AM91" s="131"/>
      <c r="AN91" s="132"/>
      <c r="AO91" s="151">
        <v>72</v>
      </c>
      <c r="AP91" s="151"/>
      <c r="AQ91" s="151"/>
      <c r="AR91" s="151"/>
      <c r="AS91" s="151"/>
      <c r="AT91" s="151"/>
      <c r="AU91" s="151"/>
      <c r="AV91" s="151"/>
      <c r="AW91" s="151">
        <v>0</v>
      </c>
      <c r="AX91" s="151"/>
      <c r="AY91" s="151"/>
      <c r="AZ91" s="151"/>
      <c r="BA91" s="151"/>
      <c r="BB91" s="151"/>
      <c r="BC91" s="151"/>
      <c r="BD91" s="151"/>
      <c r="BE91" s="151">
        <f t="shared" si="0"/>
        <v>72</v>
      </c>
      <c r="BF91" s="151"/>
      <c r="BG91" s="151"/>
      <c r="BH91" s="151"/>
      <c r="BI91" s="151"/>
      <c r="BJ91" s="151"/>
      <c r="BK91" s="151"/>
      <c r="BL91" s="151"/>
    </row>
    <row r="92" spans="1:64" ht="25.5" customHeight="1">
      <c r="A92" s="100">
        <v>12</v>
      </c>
      <c r="B92" s="100"/>
      <c r="C92" s="100"/>
      <c r="D92" s="100"/>
      <c r="E92" s="100"/>
      <c r="F92" s="100"/>
      <c r="G92" s="101" t="s">
        <v>224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128" t="s">
        <v>67</v>
      </c>
      <c r="AA92" s="128"/>
      <c r="AB92" s="128"/>
      <c r="AC92" s="128"/>
      <c r="AD92" s="128"/>
      <c r="AE92" s="130" t="s">
        <v>186</v>
      </c>
      <c r="AF92" s="131"/>
      <c r="AG92" s="131"/>
      <c r="AH92" s="131"/>
      <c r="AI92" s="131"/>
      <c r="AJ92" s="131"/>
      <c r="AK92" s="131"/>
      <c r="AL92" s="131"/>
      <c r="AM92" s="131"/>
      <c r="AN92" s="132"/>
      <c r="AO92" s="152">
        <v>300</v>
      </c>
      <c r="AP92" s="152"/>
      <c r="AQ92" s="152"/>
      <c r="AR92" s="152"/>
      <c r="AS92" s="152"/>
      <c r="AT92" s="152"/>
      <c r="AU92" s="152"/>
      <c r="AV92" s="152"/>
      <c r="AW92" s="151">
        <v>0</v>
      </c>
      <c r="AX92" s="151"/>
      <c r="AY92" s="151"/>
      <c r="AZ92" s="151"/>
      <c r="BA92" s="151"/>
      <c r="BB92" s="151"/>
      <c r="BC92" s="151"/>
      <c r="BD92" s="151"/>
      <c r="BE92" s="151">
        <f t="shared" si="0"/>
        <v>300</v>
      </c>
      <c r="BF92" s="151"/>
      <c r="BG92" s="151"/>
      <c r="BH92" s="151"/>
      <c r="BI92" s="151"/>
      <c r="BJ92" s="151"/>
      <c r="BK92" s="151"/>
      <c r="BL92" s="151"/>
    </row>
    <row r="93" spans="1:64" ht="12.75" customHeight="1">
      <c r="A93" s="100">
        <v>13</v>
      </c>
      <c r="B93" s="100"/>
      <c r="C93" s="100"/>
      <c r="D93" s="100"/>
      <c r="E93" s="100"/>
      <c r="F93" s="100"/>
      <c r="G93" s="101" t="s">
        <v>69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128" t="s">
        <v>67</v>
      </c>
      <c r="AA93" s="128"/>
      <c r="AB93" s="128"/>
      <c r="AC93" s="128"/>
      <c r="AD93" s="128"/>
      <c r="AE93" s="130" t="s">
        <v>186</v>
      </c>
      <c r="AF93" s="131"/>
      <c r="AG93" s="131"/>
      <c r="AH93" s="131"/>
      <c r="AI93" s="131"/>
      <c r="AJ93" s="131"/>
      <c r="AK93" s="131"/>
      <c r="AL93" s="131"/>
      <c r="AM93" s="131"/>
      <c r="AN93" s="132"/>
      <c r="AO93" s="151">
        <v>150</v>
      </c>
      <c r="AP93" s="151"/>
      <c r="AQ93" s="151"/>
      <c r="AR93" s="151"/>
      <c r="AS93" s="151"/>
      <c r="AT93" s="151"/>
      <c r="AU93" s="151"/>
      <c r="AV93" s="151"/>
      <c r="AW93" s="151">
        <v>0</v>
      </c>
      <c r="AX93" s="151"/>
      <c r="AY93" s="151"/>
      <c r="AZ93" s="151"/>
      <c r="BA93" s="151"/>
      <c r="BB93" s="151"/>
      <c r="BC93" s="151"/>
      <c r="BD93" s="151"/>
      <c r="BE93" s="151">
        <f t="shared" si="0"/>
        <v>150</v>
      </c>
      <c r="BF93" s="151"/>
      <c r="BG93" s="151"/>
      <c r="BH93" s="151"/>
      <c r="BI93" s="151"/>
      <c r="BJ93" s="151"/>
      <c r="BK93" s="151"/>
      <c r="BL93" s="151"/>
    </row>
    <row r="94" spans="1:64" ht="12.75" customHeight="1">
      <c r="A94" s="100">
        <v>14</v>
      </c>
      <c r="B94" s="100"/>
      <c r="C94" s="100"/>
      <c r="D94" s="100"/>
      <c r="E94" s="100"/>
      <c r="F94" s="100"/>
      <c r="G94" s="101" t="s">
        <v>70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128" t="s">
        <v>67</v>
      </c>
      <c r="AA94" s="128"/>
      <c r="AB94" s="128"/>
      <c r="AC94" s="128"/>
      <c r="AD94" s="128"/>
      <c r="AE94" s="130" t="s">
        <v>186</v>
      </c>
      <c r="AF94" s="131"/>
      <c r="AG94" s="131"/>
      <c r="AH94" s="131"/>
      <c r="AI94" s="131"/>
      <c r="AJ94" s="131"/>
      <c r="AK94" s="131"/>
      <c r="AL94" s="131"/>
      <c r="AM94" s="131"/>
      <c r="AN94" s="132"/>
      <c r="AO94" s="151">
        <v>150</v>
      </c>
      <c r="AP94" s="151"/>
      <c r="AQ94" s="151"/>
      <c r="AR94" s="151"/>
      <c r="AS94" s="151"/>
      <c r="AT94" s="151"/>
      <c r="AU94" s="151"/>
      <c r="AV94" s="151"/>
      <c r="AW94" s="151">
        <v>0</v>
      </c>
      <c r="AX94" s="151"/>
      <c r="AY94" s="151"/>
      <c r="AZ94" s="151"/>
      <c r="BA94" s="151"/>
      <c r="BB94" s="151"/>
      <c r="BC94" s="151"/>
      <c r="BD94" s="151"/>
      <c r="BE94" s="151">
        <f t="shared" si="0"/>
        <v>150</v>
      </c>
      <c r="BF94" s="151"/>
      <c r="BG94" s="151"/>
      <c r="BH94" s="151"/>
      <c r="BI94" s="151"/>
      <c r="BJ94" s="151"/>
      <c r="BK94" s="151"/>
      <c r="BL94" s="151"/>
    </row>
    <row r="95" spans="1:64" ht="38.25" customHeight="1">
      <c r="A95" s="100">
        <v>15</v>
      </c>
      <c r="B95" s="100"/>
      <c r="C95" s="100"/>
      <c r="D95" s="100"/>
      <c r="E95" s="100"/>
      <c r="F95" s="100"/>
      <c r="G95" s="101" t="s">
        <v>225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128" t="s">
        <v>67</v>
      </c>
      <c r="AA95" s="128"/>
      <c r="AB95" s="128"/>
      <c r="AC95" s="128"/>
      <c r="AD95" s="128"/>
      <c r="AE95" s="130" t="s">
        <v>186</v>
      </c>
      <c r="AF95" s="131"/>
      <c r="AG95" s="131"/>
      <c r="AH95" s="131"/>
      <c r="AI95" s="131"/>
      <c r="AJ95" s="131"/>
      <c r="AK95" s="131"/>
      <c r="AL95" s="131"/>
      <c r="AM95" s="131"/>
      <c r="AN95" s="132"/>
      <c r="AO95" s="152">
        <v>271</v>
      </c>
      <c r="AP95" s="152"/>
      <c r="AQ95" s="152"/>
      <c r="AR95" s="152"/>
      <c r="AS95" s="152"/>
      <c r="AT95" s="152"/>
      <c r="AU95" s="152"/>
      <c r="AV95" s="152"/>
      <c r="AW95" s="151">
        <v>0</v>
      </c>
      <c r="AX95" s="151"/>
      <c r="AY95" s="151"/>
      <c r="AZ95" s="151"/>
      <c r="BA95" s="151"/>
      <c r="BB95" s="151"/>
      <c r="BC95" s="151"/>
      <c r="BD95" s="151"/>
      <c r="BE95" s="151">
        <f t="shared" si="0"/>
        <v>271</v>
      </c>
      <c r="BF95" s="151"/>
      <c r="BG95" s="151"/>
      <c r="BH95" s="151"/>
      <c r="BI95" s="151"/>
      <c r="BJ95" s="151"/>
      <c r="BK95" s="151"/>
      <c r="BL95" s="151"/>
    </row>
    <row r="96" spans="1:64" ht="12.75" customHeight="1">
      <c r="A96" s="100">
        <v>16</v>
      </c>
      <c r="B96" s="100"/>
      <c r="C96" s="100"/>
      <c r="D96" s="100"/>
      <c r="E96" s="100"/>
      <c r="F96" s="100"/>
      <c r="G96" s="101" t="s">
        <v>69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128" t="s">
        <v>67</v>
      </c>
      <c r="AA96" s="128"/>
      <c r="AB96" s="128"/>
      <c r="AC96" s="128"/>
      <c r="AD96" s="128"/>
      <c r="AE96" s="130" t="s">
        <v>186</v>
      </c>
      <c r="AF96" s="131"/>
      <c r="AG96" s="131"/>
      <c r="AH96" s="131"/>
      <c r="AI96" s="131"/>
      <c r="AJ96" s="131"/>
      <c r="AK96" s="131"/>
      <c r="AL96" s="131"/>
      <c r="AM96" s="131"/>
      <c r="AN96" s="132"/>
      <c r="AO96" s="151">
        <v>44</v>
      </c>
      <c r="AP96" s="151"/>
      <c r="AQ96" s="151"/>
      <c r="AR96" s="151"/>
      <c r="AS96" s="151"/>
      <c r="AT96" s="151"/>
      <c r="AU96" s="151"/>
      <c r="AV96" s="151"/>
      <c r="AW96" s="151">
        <v>0</v>
      </c>
      <c r="AX96" s="151"/>
      <c r="AY96" s="151"/>
      <c r="AZ96" s="151"/>
      <c r="BA96" s="151"/>
      <c r="BB96" s="151"/>
      <c r="BC96" s="151"/>
      <c r="BD96" s="151"/>
      <c r="BE96" s="151">
        <f t="shared" si="0"/>
        <v>44</v>
      </c>
      <c r="BF96" s="151"/>
      <c r="BG96" s="151"/>
      <c r="BH96" s="151"/>
      <c r="BI96" s="151"/>
      <c r="BJ96" s="151"/>
      <c r="BK96" s="151"/>
      <c r="BL96" s="151"/>
    </row>
    <row r="97" spans="1:64" ht="12.75" customHeight="1">
      <c r="A97" s="100">
        <v>17</v>
      </c>
      <c r="B97" s="100"/>
      <c r="C97" s="100"/>
      <c r="D97" s="100"/>
      <c r="E97" s="100"/>
      <c r="F97" s="100"/>
      <c r="G97" s="101" t="s">
        <v>70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3"/>
      <c r="Z97" s="128" t="s">
        <v>67</v>
      </c>
      <c r="AA97" s="128"/>
      <c r="AB97" s="128"/>
      <c r="AC97" s="128"/>
      <c r="AD97" s="128"/>
      <c r="AE97" s="130" t="s">
        <v>186</v>
      </c>
      <c r="AF97" s="131"/>
      <c r="AG97" s="131"/>
      <c r="AH97" s="131"/>
      <c r="AI97" s="131"/>
      <c r="AJ97" s="131"/>
      <c r="AK97" s="131"/>
      <c r="AL97" s="131"/>
      <c r="AM97" s="131"/>
      <c r="AN97" s="132"/>
      <c r="AO97" s="151">
        <v>227</v>
      </c>
      <c r="AP97" s="151"/>
      <c r="AQ97" s="151"/>
      <c r="AR97" s="151"/>
      <c r="AS97" s="151"/>
      <c r="AT97" s="151"/>
      <c r="AU97" s="151"/>
      <c r="AV97" s="151"/>
      <c r="AW97" s="151">
        <v>0</v>
      </c>
      <c r="AX97" s="151"/>
      <c r="AY97" s="151"/>
      <c r="AZ97" s="151"/>
      <c r="BA97" s="151"/>
      <c r="BB97" s="151"/>
      <c r="BC97" s="151"/>
      <c r="BD97" s="151"/>
      <c r="BE97" s="151">
        <f t="shared" si="0"/>
        <v>227</v>
      </c>
      <c r="BF97" s="151"/>
      <c r="BG97" s="151"/>
      <c r="BH97" s="151"/>
      <c r="BI97" s="151"/>
      <c r="BJ97" s="151"/>
      <c r="BK97" s="151"/>
      <c r="BL97" s="151"/>
    </row>
    <row r="98" spans="1:64" ht="38.25" customHeight="1">
      <c r="A98" s="100">
        <v>18</v>
      </c>
      <c r="B98" s="100"/>
      <c r="C98" s="100"/>
      <c r="D98" s="100"/>
      <c r="E98" s="100"/>
      <c r="F98" s="100"/>
      <c r="G98" s="101" t="s">
        <v>226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128" t="s">
        <v>67</v>
      </c>
      <c r="AA98" s="128"/>
      <c r="AB98" s="128"/>
      <c r="AC98" s="128"/>
      <c r="AD98" s="128"/>
      <c r="AE98" s="130" t="s">
        <v>186</v>
      </c>
      <c r="AF98" s="131"/>
      <c r="AG98" s="131"/>
      <c r="AH98" s="131"/>
      <c r="AI98" s="131"/>
      <c r="AJ98" s="131"/>
      <c r="AK98" s="131"/>
      <c r="AL98" s="131"/>
      <c r="AM98" s="131"/>
      <c r="AN98" s="132"/>
      <c r="AO98" s="152">
        <v>8835</v>
      </c>
      <c r="AP98" s="152"/>
      <c r="AQ98" s="152"/>
      <c r="AR98" s="152"/>
      <c r="AS98" s="152"/>
      <c r="AT98" s="152"/>
      <c r="AU98" s="152"/>
      <c r="AV98" s="152"/>
      <c r="AW98" s="151">
        <v>0</v>
      </c>
      <c r="AX98" s="151"/>
      <c r="AY98" s="151"/>
      <c r="AZ98" s="151"/>
      <c r="BA98" s="151"/>
      <c r="BB98" s="151"/>
      <c r="BC98" s="151"/>
      <c r="BD98" s="151"/>
      <c r="BE98" s="151">
        <f t="shared" si="0"/>
        <v>8835</v>
      </c>
      <c r="BF98" s="151"/>
      <c r="BG98" s="151"/>
      <c r="BH98" s="151"/>
      <c r="BI98" s="151"/>
      <c r="BJ98" s="151"/>
      <c r="BK98" s="151"/>
      <c r="BL98" s="151"/>
    </row>
    <row r="99" spans="1:64" ht="12.75" customHeight="1">
      <c r="A99" s="100">
        <v>19</v>
      </c>
      <c r="B99" s="100"/>
      <c r="C99" s="100"/>
      <c r="D99" s="100"/>
      <c r="E99" s="100"/>
      <c r="F99" s="100"/>
      <c r="G99" s="101" t="s">
        <v>69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3"/>
      <c r="Z99" s="128" t="s">
        <v>67</v>
      </c>
      <c r="AA99" s="128"/>
      <c r="AB99" s="128"/>
      <c r="AC99" s="128"/>
      <c r="AD99" s="128"/>
      <c r="AE99" s="130" t="s">
        <v>186</v>
      </c>
      <c r="AF99" s="131"/>
      <c r="AG99" s="131"/>
      <c r="AH99" s="131"/>
      <c r="AI99" s="131"/>
      <c r="AJ99" s="131"/>
      <c r="AK99" s="131"/>
      <c r="AL99" s="131"/>
      <c r="AM99" s="131"/>
      <c r="AN99" s="132"/>
      <c r="AO99" s="151">
        <v>4073</v>
      </c>
      <c r="AP99" s="151"/>
      <c r="AQ99" s="151"/>
      <c r="AR99" s="151"/>
      <c r="AS99" s="151"/>
      <c r="AT99" s="151"/>
      <c r="AU99" s="151"/>
      <c r="AV99" s="151"/>
      <c r="AW99" s="151">
        <v>0</v>
      </c>
      <c r="AX99" s="151"/>
      <c r="AY99" s="151"/>
      <c r="AZ99" s="151"/>
      <c r="BA99" s="151"/>
      <c r="BB99" s="151"/>
      <c r="BC99" s="151"/>
      <c r="BD99" s="151"/>
      <c r="BE99" s="151">
        <f t="shared" si="0"/>
        <v>4073</v>
      </c>
      <c r="BF99" s="151"/>
      <c r="BG99" s="151"/>
      <c r="BH99" s="151"/>
      <c r="BI99" s="151"/>
      <c r="BJ99" s="151"/>
      <c r="BK99" s="151"/>
      <c r="BL99" s="151"/>
    </row>
    <row r="100" spans="1:64" ht="12.75" customHeight="1">
      <c r="A100" s="100">
        <v>20</v>
      </c>
      <c r="B100" s="100"/>
      <c r="C100" s="100"/>
      <c r="D100" s="100"/>
      <c r="E100" s="100"/>
      <c r="F100" s="100"/>
      <c r="G100" s="101" t="s">
        <v>70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3"/>
      <c r="Z100" s="128" t="s">
        <v>67</v>
      </c>
      <c r="AA100" s="128"/>
      <c r="AB100" s="128"/>
      <c r="AC100" s="128"/>
      <c r="AD100" s="128"/>
      <c r="AE100" s="130" t="s">
        <v>186</v>
      </c>
      <c r="AF100" s="131"/>
      <c r="AG100" s="131"/>
      <c r="AH100" s="131"/>
      <c r="AI100" s="131"/>
      <c r="AJ100" s="131"/>
      <c r="AK100" s="131"/>
      <c r="AL100" s="131"/>
      <c r="AM100" s="131"/>
      <c r="AN100" s="132"/>
      <c r="AO100" s="151">
        <v>4762</v>
      </c>
      <c r="AP100" s="151"/>
      <c r="AQ100" s="151"/>
      <c r="AR100" s="151"/>
      <c r="AS100" s="151"/>
      <c r="AT100" s="151"/>
      <c r="AU100" s="151"/>
      <c r="AV100" s="151"/>
      <c r="AW100" s="151">
        <v>0</v>
      </c>
      <c r="AX100" s="151"/>
      <c r="AY100" s="151"/>
      <c r="AZ100" s="151"/>
      <c r="BA100" s="151"/>
      <c r="BB100" s="151"/>
      <c r="BC100" s="151"/>
      <c r="BD100" s="151"/>
      <c r="BE100" s="151">
        <f t="shared" si="0"/>
        <v>4762</v>
      </c>
      <c r="BF100" s="151"/>
      <c r="BG100" s="151"/>
      <c r="BH100" s="151"/>
      <c r="BI100" s="151"/>
      <c r="BJ100" s="151"/>
      <c r="BK100" s="151"/>
      <c r="BL100" s="151"/>
    </row>
    <row r="101" spans="1:64" ht="12.75" customHeight="1">
      <c r="A101" s="100">
        <v>21</v>
      </c>
      <c r="B101" s="100"/>
      <c r="C101" s="100"/>
      <c r="D101" s="100"/>
      <c r="E101" s="100"/>
      <c r="F101" s="100"/>
      <c r="G101" s="101" t="s">
        <v>227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3"/>
      <c r="Z101" s="128" t="s">
        <v>67</v>
      </c>
      <c r="AA101" s="128"/>
      <c r="AB101" s="128"/>
      <c r="AC101" s="128"/>
      <c r="AD101" s="128"/>
      <c r="AE101" s="130" t="s">
        <v>186</v>
      </c>
      <c r="AF101" s="131"/>
      <c r="AG101" s="131"/>
      <c r="AH101" s="131"/>
      <c r="AI101" s="131"/>
      <c r="AJ101" s="131"/>
      <c r="AK101" s="131"/>
      <c r="AL101" s="131"/>
      <c r="AM101" s="131"/>
      <c r="AN101" s="132"/>
      <c r="AO101" s="152">
        <v>50</v>
      </c>
      <c r="AP101" s="152"/>
      <c r="AQ101" s="152"/>
      <c r="AR101" s="152"/>
      <c r="AS101" s="152"/>
      <c r="AT101" s="152"/>
      <c r="AU101" s="152"/>
      <c r="AV101" s="152"/>
      <c r="AW101" s="151">
        <v>0</v>
      </c>
      <c r="AX101" s="151"/>
      <c r="AY101" s="151"/>
      <c r="AZ101" s="151"/>
      <c r="BA101" s="151"/>
      <c r="BB101" s="151"/>
      <c r="BC101" s="151"/>
      <c r="BD101" s="151"/>
      <c r="BE101" s="151">
        <f t="shared" si="0"/>
        <v>50</v>
      </c>
      <c r="BF101" s="151"/>
      <c r="BG101" s="151"/>
      <c r="BH101" s="151"/>
      <c r="BI101" s="151"/>
      <c r="BJ101" s="151"/>
      <c r="BK101" s="151"/>
      <c r="BL101" s="151"/>
    </row>
    <row r="102" spans="1:64" ht="12.75" customHeight="1">
      <c r="A102" s="100">
        <v>22</v>
      </c>
      <c r="B102" s="100"/>
      <c r="C102" s="100"/>
      <c r="D102" s="100"/>
      <c r="E102" s="100"/>
      <c r="F102" s="100"/>
      <c r="G102" s="101" t="s">
        <v>69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128" t="s">
        <v>67</v>
      </c>
      <c r="AA102" s="128"/>
      <c r="AB102" s="128"/>
      <c r="AC102" s="128"/>
      <c r="AD102" s="128"/>
      <c r="AE102" s="130" t="s">
        <v>186</v>
      </c>
      <c r="AF102" s="131"/>
      <c r="AG102" s="131"/>
      <c r="AH102" s="131"/>
      <c r="AI102" s="131"/>
      <c r="AJ102" s="131"/>
      <c r="AK102" s="131"/>
      <c r="AL102" s="131"/>
      <c r="AM102" s="131"/>
      <c r="AN102" s="132"/>
      <c r="AO102" s="151">
        <v>43</v>
      </c>
      <c r="AP102" s="151"/>
      <c r="AQ102" s="151"/>
      <c r="AR102" s="151"/>
      <c r="AS102" s="151"/>
      <c r="AT102" s="151"/>
      <c r="AU102" s="151"/>
      <c r="AV102" s="151"/>
      <c r="AW102" s="151">
        <v>0</v>
      </c>
      <c r="AX102" s="151"/>
      <c r="AY102" s="151"/>
      <c r="AZ102" s="151"/>
      <c r="BA102" s="151"/>
      <c r="BB102" s="151"/>
      <c r="BC102" s="151"/>
      <c r="BD102" s="151"/>
      <c r="BE102" s="151">
        <f t="shared" si="0"/>
        <v>43</v>
      </c>
      <c r="BF102" s="151"/>
      <c r="BG102" s="151"/>
      <c r="BH102" s="151"/>
      <c r="BI102" s="151"/>
      <c r="BJ102" s="151"/>
      <c r="BK102" s="151"/>
      <c r="BL102" s="151"/>
    </row>
    <row r="103" spans="1:64" ht="12.75" customHeight="1">
      <c r="A103" s="100">
        <v>23</v>
      </c>
      <c r="B103" s="100"/>
      <c r="C103" s="100"/>
      <c r="D103" s="100"/>
      <c r="E103" s="100"/>
      <c r="F103" s="100"/>
      <c r="G103" s="101" t="s">
        <v>70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3"/>
      <c r="Z103" s="128" t="s">
        <v>67</v>
      </c>
      <c r="AA103" s="128"/>
      <c r="AB103" s="128"/>
      <c r="AC103" s="128"/>
      <c r="AD103" s="128"/>
      <c r="AE103" s="130" t="s">
        <v>186</v>
      </c>
      <c r="AF103" s="131"/>
      <c r="AG103" s="131"/>
      <c r="AH103" s="131"/>
      <c r="AI103" s="131"/>
      <c r="AJ103" s="131"/>
      <c r="AK103" s="131"/>
      <c r="AL103" s="131"/>
      <c r="AM103" s="131"/>
      <c r="AN103" s="132"/>
      <c r="AO103" s="151">
        <v>7</v>
      </c>
      <c r="AP103" s="151"/>
      <c r="AQ103" s="151"/>
      <c r="AR103" s="151"/>
      <c r="AS103" s="151"/>
      <c r="AT103" s="151"/>
      <c r="AU103" s="151"/>
      <c r="AV103" s="151"/>
      <c r="AW103" s="151">
        <v>0</v>
      </c>
      <c r="AX103" s="151"/>
      <c r="AY103" s="151"/>
      <c r="AZ103" s="151"/>
      <c r="BA103" s="151"/>
      <c r="BB103" s="151"/>
      <c r="BC103" s="151"/>
      <c r="BD103" s="151"/>
      <c r="BE103" s="151">
        <f t="shared" si="0"/>
        <v>7</v>
      </c>
      <c r="BF103" s="151"/>
      <c r="BG103" s="151"/>
      <c r="BH103" s="151"/>
      <c r="BI103" s="151"/>
      <c r="BJ103" s="151"/>
      <c r="BK103" s="151"/>
      <c r="BL103" s="151"/>
    </row>
    <row r="104" spans="1:64" ht="12.75" customHeight="1">
      <c r="A104" s="100">
        <v>24</v>
      </c>
      <c r="B104" s="100"/>
      <c r="C104" s="100"/>
      <c r="D104" s="100"/>
      <c r="E104" s="100"/>
      <c r="F104" s="100"/>
      <c r="G104" s="101" t="s">
        <v>228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3"/>
      <c r="Z104" s="128" t="s">
        <v>67</v>
      </c>
      <c r="AA104" s="128"/>
      <c r="AB104" s="128"/>
      <c r="AC104" s="128"/>
      <c r="AD104" s="128"/>
      <c r="AE104" s="130" t="s">
        <v>186</v>
      </c>
      <c r="AF104" s="131"/>
      <c r="AG104" s="131"/>
      <c r="AH104" s="131"/>
      <c r="AI104" s="131"/>
      <c r="AJ104" s="131"/>
      <c r="AK104" s="131"/>
      <c r="AL104" s="131"/>
      <c r="AM104" s="131"/>
      <c r="AN104" s="132"/>
      <c r="AO104" s="152">
        <v>2</v>
      </c>
      <c r="AP104" s="152"/>
      <c r="AQ104" s="152"/>
      <c r="AR104" s="152"/>
      <c r="AS104" s="152"/>
      <c r="AT104" s="152"/>
      <c r="AU104" s="152"/>
      <c r="AV104" s="152"/>
      <c r="AW104" s="151">
        <v>0</v>
      </c>
      <c r="AX104" s="151"/>
      <c r="AY104" s="151"/>
      <c r="AZ104" s="151"/>
      <c r="BA104" s="151"/>
      <c r="BB104" s="151"/>
      <c r="BC104" s="151"/>
      <c r="BD104" s="151"/>
      <c r="BE104" s="151">
        <f t="shared" si="0"/>
        <v>2</v>
      </c>
      <c r="BF104" s="151"/>
      <c r="BG104" s="151"/>
      <c r="BH104" s="151"/>
      <c r="BI104" s="151"/>
      <c r="BJ104" s="151"/>
      <c r="BK104" s="151"/>
      <c r="BL104" s="151"/>
    </row>
    <row r="105" spans="1:64" ht="12.75" customHeight="1">
      <c r="A105" s="100">
        <v>26</v>
      </c>
      <c r="B105" s="100"/>
      <c r="C105" s="100"/>
      <c r="D105" s="100"/>
      <c r="E105" s="100"/>
      <c r="F105" s="100"/>
      <c r="G105" s="101" t="s">
        <v>69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3"/>
      <c r="Z105" s="128" t="s">
        <v>67</v>
      </c>
      <c r="AA105" s="128"/>
      <c r="AB105" s="128"/>
      <c r="AC105" s="128"/>
      <c r="AD105" s="128"/>
      <c r="AE105" s="130" t="s">
        <v>186</v>
      </c>
      <c r="AF105" s="131"/>
      <c r="AG105" s="131"/>
      <c r="AH105" s="131"/>
      <c r="AI105" s="131"/>
      <c r="AJ105" s="131"/>
      <c r="AK105" s="131"/>
      <c r="AL105" s="131"/>
      <c r="AM105" s="131"/>
      <c r="AN105" s="132"/>
      <c r="AO105" s="151">
        <v>2</v>
      </c>
      <c r="AP105" s="151"/>
      <c r="AQ105" s="151"/>
      <c r="AR105" s="151"/>
      <c r="AS105" s="151"/>
      <c r="AT105" s="151"/>
      <c r="AU105" s="151"/>
      <c r="AV105" s="151"/>
      <c r="AW105" s="151">
        <v>0</v>
      </c>
      <c r="AX105" s="151"/>
      <c r="AY105" s="151"/>
      <c r="AZ105" s="151"/>
      <c r="BA105" s="151"/>
      <c r="BB105" s="151"/>
      <c r="BC105" s="151"/>
      <c r="BD105" s="151"/>
      <c r="BE105" s="151">
        <f t="shared" si="0"/>
        <v>2</v>
      </c>
      <c r="BF105" s="151"/>
      <c r="BG105" s="151"/>
      <c r="BH105" s="151"/>
      <c r="BI105" s="151"/>
      <c r="BJ105" s="151"/>
      <c r="BK105" s="151"/>
      <c r="BL105" s="151"/>
    </row>
    <row r="106" spans="1:64" ht="12.75" customHeight="1">
      <c r="A106" s="100">
        <v>27</v>
      </c>
      <c r="B106" s="100"/>
      <c r="C106" s="100"/>
      <c r="D106" s="100"/>
      <c r="E106" s="100"/>
      <c r="F106" s="100"/>
      <c r="G106" s="101" t="s">
        <v>70</v>
      </c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3"/>
      <c r="Z106" s="128" t="s">
        <v>67</v>
      </c>
      <c r="AA106" s="128"/>
      <c r="AB106" s="128"/>
      <c r="AC106" s="128"/>
      <c r="AD106" s="128"/>
      <c r="AE106" s="130" t="s">
        <v>186</v>
      </c>
      <c r="AF106" s="131"/>
      <c r="AG106" s="131"/>
      <c r="AH106" s="131"/>
      <c r="AI106" s="131"/>
      <c r="AJ106" s="131"/>
      <c r="AK106" s="131"/>
      <c r="AL106" s="131"/>
      <c r="AM106" s="131"/>
      <c r="AN106" s="132"/>
      <c r="AO106" s="151">
        <v>0</v>
      </c>
      <c r="AP106" s="151"/>
      <c r="AQ106" s="151"/>
      <c r="AR106" s="151"/>
      <c r="AS106" s="151"/>
      <c r="AT106" s="151"/>
      <c r="AU106" s="151"/>
      <c r="AV106" s="151"/>
      <c r="AW106" s="151">
        <v>0</v>
      </c>
      <c r="AX106" s="151"/>
      <c r="AY106" s="151"/>
      <c r="AZ106" s="151"/>
      <c r="BA106" s="151"/>
      <c r="BB106" s="151"/>
      <c r="BC106" s="151"/>
      <c r="BD106" s="151"/>
      <c r="BE106" s="151">
        <f t="shared" si="0"/>
        <v>0</v>
      </c>
      <c r="BF106" s="151"/>
      <c r="BG106" s="151"/>
      <c r="BH106" s="151"/>
      <c r="BI106" s="151"/>
      <c r="BJ106" s="151"/>
      <c r="BK106" s="151"/>
      <c r="BL106" s="151"/>
    </row>
    <row r="107" spans="1:64" ht="12.75" customHeight="1">
      <c r="A107" s="100">
        <v>28</v>
      </c>
      <c r="B107" s="100"/>
      <c r="C107" s="100"/>
      <c r="D107" s="100"/>
      <c r="E107" s="100"/>
      <c r="F107" s="100"/>
      <c r="G107" s="101" t="s">
        <v>229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3"/>
      <c r="Z107" s="128" t="s">
        <v>67</v>
      </c>
      <c r="AA107" s="128"/>
      <c r="AB107" s="128"/>
      <c r="AC107" s="128"/>
      <c r="AD107" s="128"/>
      <c r="AE107" s="130" t="s">
        <v>186</v>
      </c>
      <c r="AF107" s="131"/>
      <c r="AG107" s="131"/>
      <c r="AH107" s="131"/>
      <c r="AI107" s="131"/>
      <c r="AJ107" s="131"/>
      <c r="AK107" s="131"/>
      <c r="AL107" s="131"/>
      <c r="AM107" s="131"/>
      <c r="AN107" s="132"/>
      <c r="AO107" s="152">
        <v>630</v>
      </c>
      <c r="AP107" s="152"/>
      <c r="AQ107" s="152"/>
      <c r="AR107" s="152"/>
      <c r="AS107" s="152"/>
      <c r="AT107" s="152"/>
      <c r="AU107" s="152"/>
      <c r="AV107" s="152"/>
      <c r="AW107" s="151">
        <v>0</v>
      </c>
      <c r="AX107" s="151"/>
      <c r="AY107" s="151"/>
      <c r="AZ107" s="151"/>
      <c r="BA107" s="151"/>
      <c r="BB107" s="151"/>
      <c r="BC107" s="151"/>
      <c r="BD107" s="151"/>
      <c r="BE107" s="151">
        <f t="shared" si="0"/>
        <v>630</v>
      </c>
      <c r="BF107" s="151"/>
      <c r="BG107" s="151"/>
      <c r="BH107" s="151"/>
      <c r="BI107" s="151"/>
      <c r="BJ107" s="151"/>
      <c r="BK107" s="151"/>
      <c r="BL107" s="151"/>
    </row>
    <row r="108" spans="1:64" ht="12.75" customHeight="1">
      <c r="A108" s="100">
        <v>29</v>
      </c>
      <c r="B108" s="100"/>
      <c r="C108" s="100"/>
      <c r="D108" s="100"/>
      <c r="E108" s="100"/>
      <c r="F108" s="100"/>
      <c r="G108" s="101" t="s">
        <v>70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3"/>
      <c r="Z108" s="128" t="s">
        <v>67</v>
      </c>
      <c r="AA108" s="128"/>
      <c r="AB108" s="128"/>
      <c r="AC108" s="128"/>
      <c r="AD108" s="128"/>
      <c r="AE108" s="130" t="s">
        <v>186</v>
      </c>
      <c r="AF108" s="131"/>
      <c r="AG108" s="131"/>
      <c r="AH108" s="131"/>
      <c r="AI108" s="131"/>
      <c r="AJ108" s="131"/>
      <c r="AK108" s="131"/>
      <c r="AL108" s="131"/>
      <c r="AM108" s="131"/>
      <c r="AN108" s="132"/>
      <c r="AO108" s="151">
        <v>630</v>
      </c>
      <c r="AP108" s="151"/>
      <c r="AQ108" s="151"/>
      <c r="AR108" s="151"/>
      <c r="AS108" s="151"/>
      <c r="AT108" s="151"/>
      <c r="AU108" s="151"/>
      <c r="AV108" s="151"/>
      <c r="AW108" s="151">
        <v>0</v>
      </c>
      <c r="AX108" s="151"/>
      <c r="AY108" s="151"/>
      <c r="AZ108" s="151"/>
      <c r="BA108" s="151"/>
      <c r="BB108" s="151"/>
      <c r="BC108" s="151"/>
      <c r="BD108" s="151"/>
      <c r="BE108" s="151">
        <f>AO108+AW108</f>
        <v>630</v>
      </c>
      <c r="BF108" s="151"/>
      <c r="BG108" s="151"/>
      <c r="BH108" s="151"/>
      <c r="BI108" s="151"/>
      <c r="BJ108" s="151"/>
      <c r="BK108" s="151"/>
      <c r="BL108" s="151"/>
    </row>
    <row r="109" spans="1:64" ht="12.75" customHeight="1">
      <c r="A109" s="100">
        <v>30</v>
      </c>
      <c r="B109" s="100"/>
      <c r="C109" s="100"/>
      <c r="D109" s="100"/>
      <c r="E109" s="100"/>
      <c r="F109" s="100"/>
      <c r="G109" s="101" t="s">
        <v>69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3"/>
      <c r="Z109" s="128" t="s">
        <v>67</v>
      </c>
      <c r="AA109" s="128"/>
      <c r="AB109" s="128"/>
      <c r="AC109" s="128"/>
      <c r="AD109" s="128"/>
      <c r="AE109" s="130" t="s">
        <v>186</v>
      </c>
      <c r="AF109" s="131"/>
      <c r="AG109" s="131"/>
      <c r="AH109" s="131"/>
      <c r="AI109" s="131"/>
      <c r="AJ109" s="131"/>
      <c r="AK109" s="131"/>
      <c r="AL109" s="131"/>
      <c r="AM109" s="131"/>
      <c r="AN109" s="132"/>
      <c r="AO109" s="151">
        <v>0</v>
      </c>
      <c r="AP109" s="151"/>
      <c r="AQ109" s="151"/>
      <c r="AR109" s="151"/>
      <c r="AS109" s="151"/>
      <c r="AT109" s="151"/>
      <c r="AU109" s="151"/>
      <c r="AV109" s="151"/>
      <c r="AW109" s="151">
        <v>0</v>
      </c>
      <c r="AX109" s="151"/>
      <c r="AY109" s="151"/>
      <c r="AZ109" s="151"/>
      <c r="BA109" s="151"/>
      <c r="BB109" s="151"/>
      <c r="BC109" s="151"/>
      <c r="BD109" s="151"/>
      <c r="BE109" s="151">
        <f>AO109+AW109</f>
        <v>0</v>
      </c>
      <c r="BF109" s="151"/>
      <c r="BG109" s="151"/>
      <c r="BH109" s="151"/>
      <c r="BI109" s="151"/>
      <c r="BJ109" s="151"/>
      <c r="BK109" s="151"/>
      <c r="BL109" s="151"/>
    </row>
    <row r="110" spans="1:64" ht="25.5" customHeight="1">
      <c r="A110" s="100">
        <v>31</v>
      </c>
      <c r="B110" s="100"/>
      <c r="C110" s="100"/>
      <c r="D110" s="100"/>
      <c r="E110" s="100"/>
      <c r="F110" s="100"/>
      <c r="G110" s="101" t="s">
        <v>230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3"/>
      <c r="Z110" s="128" t="s">
        <v>67</v>
      </c>
      <c r="AA110" s="128"/>
      <c r="AB110" s="128"/>
      <c r="AC110" s="128"/>
      <c r="AD110" s="128"/>
      <c r="AE110" s="130" t="s">
        <v>186</v>
      </c>
      <c r="AF110" s="131"/>
      <c r="AG110" s="131"/>
      <c r="AH110" s="131"/>
      <c r="AI110" s="131"/>
      <c r="AJ110" s="131"/>
      <c r="AK110" s="131"/>
      <c r="AL110" s="131"/>
      <c r="AM110" s="131"/>
      <c r="AN110" s="132"/>
      <c r="AO110" s="152">
        <v>30</v>
      </c>
      <c r="AP110" s="152"/>
      <c r="AQ110" s="152"/>
      <c r="AR110" s="152"/>
      <c r="AS110" s="152"/>
      <c r="AT110" s="152"/>
      <c r="AU110" s="152"/>
      <c r="AV110" s="152"/>
      <c r="AW110" s="151">
        <v>0</v>
      </c>
      <c r="AX110" s="151"/>
      <c r="AY110" s="151"/>
      <c r="AZ110" s="151"/>
      <c r="BA110" s="151"/>
      <c r="BB110" s="151"/>
      <c r="BC110" s="151"/>
      <c r="BD110" s="151"/>
      <c r="BE110" s="151">
        <f t="shared" si="0"/>
        <v>30</v>
      </c>
      <c r="BF110" s="151"/>
      <c r="BG110" s="151"/>
      <c r="BH110" s="151"/>
      <c r="BI110" s="151"/>
      <c r="BJ110" s="151"/>
      <c r="BK110" s="151"/>
      <c r="BL110" s="151"/>
    </row>
    <row r="111" spans="1:64" ht="12.75" customHeight="1">
      <c r="A111" s="100">
        <v>32</v>
      </c>
      <c r="B111" s="100"/>
      <c r="C111" s="100"/>
      <c r="D111" s="100"/>
      <c r="E111" s="100"/>
      <c r="F111" s="100"/>
      <c r="G111" s="101" t="s">
        <v>188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3"/>
      <c r="Z111" s="128" t="s">
        <v>67</v>
      </c>
      <c r="AA111" s="128"/>
      <c r="AB111" s="128"/>
      <c r="AC111" s="128"/>
      <c r="AD111" s="128"/>
      <c r="AE111" s="130" t="s">
        <v>186</v>
      </c>
      <c r="AF111" s="131"/>
      <c r="AG111" s="131"/>
      <c r="AH111" s="131"/>
      <c r="AI111" s="131"/>
      <c r="AJ111" s="131"/>
      <c r="AK111" s="131"/>
      <c r="AL111" s="131"/>
      <c r="AM111" s="131"/>
      <c r="AN111" s="132"/>
      <c r="AO111" s="151">
        <v>18</v>
      </c>
      <c r="AP111" s="151"/>
      <c r="AQ111" s="151"/>
      <c r="AR111" s="151"/>
      <c r="AS111" s="151"/>
      <c r="AT111" s="151"/>
      <c r="AU111" s="151"/>
      <c r="AV111" s="151"/>
      <c r="AW111" s="151">
        <v>0</v>
      </c>
      <c r="AX111" s="151"/>
      <c r="AY111" s="151"/>
      <c r="AZ111" s="151"/>
      <c r="BA111" s="151"/>
      <c r="BB111" s="151"/>
      <c r="BC111" s="151"/>
      <c r="BD111" s="151"/>
      <c r="BE111" s="151">
        <f t="shared" si="0"/>
        <v>18</v>
      </c>
      <c r="BF111" s="151"/>
      <c r="BG111" s="151"/>
      <c r="BH111" s="151"/>
      <c r="BI111" s="151"/>
      <c r="BJ111" s="151"/>
      <c r="BK111" s="151"/>
      <c r="BL111" s="151"/>
    </row>
    <row r="112" spans="1:64" ht="12.75" customHeight="1">
      <c r="A112" s="100">
        <v>33</v>
      </c>
      <c r="B112" s="100"/>
      <c r="C112" s="100"/>
      <c r="D112" s="100"/>
      <c r="E112" s="100"/>
      <c r="F112" s="100"/>
      <c r="G112" s="101" t="s">
        <v>189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3"/>
      <c r="Z112" s="128" t="s">
        <v>67</v>
      </c>
      <c r="AA112" s="128"/>
      <c r="AB112" s="128"/>
      <c r="AC112" s="128"/>
      <c r="AD112" s="128"/>
      <c r="AE112" s="130" t="s">
        <v>186</v>
      </c>
      <c r="AF112" s="131"/>
      <c r="AG112" s="131"/>
      <c r="AH112" s="131"/>
      <c r="AI112" s="131"/>
      <c r="AJ112" s="131"/>
      <c r="AK112" s="131"/>
      <c r="AL112" s="131"/>
      <c r="AM112" s="131"/>
      <c r="AN112" s="132"/>
      <c r="AO112" s="151">
        <v>12</v>
      </c>
      <c r="AP112" s="151"/>
      <c r="AQ112" s="151"/>
      <c r="AR112" s="151"/>
      <c r="AS112" s="151"/>
      <c r="AT112" s="151"/>
      <c r="AU112" s="151"/>
      <c r="AV112" s="151"/>
      <c r="AW112" s="151">
        <v>0</v>
      </c>
      <c r="AX112" s="151"/>
      <c r="AY112" s="151"/>
      <c r="AZ112" s="151"/>
      <c r="BA112" s="151"/>
      <c r="BB112" s="151"/>
      <c r="BC112" s="151"/>
      <c r="BD112" s="151"/>
      <c r="BE112" s="151">
        <f t="shared" si="0"/>
        <v>12</v>
      </c>
      <c r="BF112" s="151"/>
      <c r="BG112" s="151"/>
      <c r="BH112" s="151"/>
      <c r="BI112" s="151"/>
      <c r="BJ112" s="151"/>
      <c r="BK112" s="151"/>
      <c r="BL112" s="151"/>
    </row>
    <row r="113" spans="1:64" ht="38.25" customHeight="1">
      <c r="A113" s="100">
        <v>34</v>
      </c>
      <c r="B113" s="100"/>
      <c r="C113" s="100"/>
      <c r="D113" s="100"/>
      <c r="E113" s="100"/>
      <c r="F113" s="100"/>
      <c r="G113" s="101" t="s">
        <v>231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3"/>
      <c r="Z113" s="128" t="s">
        <v>67</v>
      </c>
      <c r="AA113" s="128"/>
      <c r="AB113" s="128"/>
      <c r="AC113" s="128"/>
      <c r="AD113" s="128"/>
      <c r="AE113" s="130" t="s">
        <v>186</v>
      </c>
      <c r="AF113" s="131"/>
      <c r="AG113" s="131"/>
      <c r="AH113" s="131"/>
      <c r="AI113" s="131"/>
      <c r="AJ113" s="131"/>
      <c r="AK113" s="131"/>
      <c r="AL113" s="131"/>
      <c r="AM113" s="131"/>
      <c r="AN113" s="132"/>
      <c r="AO113" s="152">
        <v>50</v>
      </c>
      <c r="AP113" s="152"/>
      <c r="AQ113" s="152"/>
      <c r="AR113" s="152"/>
      <c r="AS113" s="152"/>
      <c r="AT113" s="152"/>
      <c r="AU113" s="152"/>
      <c r="AV113" s="152"/>
      <c r="AW113" s="151">
        <v>0</v>
      </c>
      <c r="AX113" s="151"/>
      <c r="AY113" s="151"/>
      <c r="AZ113" s="151"/>
      <c r="BA113" s="151"/>
      <c r="BB113" s="151"/>
      <c r="BC113" s="151"/>
      <c r="BD113" s="151"/>
      <c r="BE113" s="151">
        <f t="shared" si="0"/>
        <v>50</v>
      </c>
      <c r="BF113" s="151"/>
      <c r="BG113" s="151"/>
      <c r="BH113" s="151"/>
      <c r="BI113" s="151"/>
      <c r="BJ113" s="151"/>
      <c r="BK113" s="151"/>
      <c r="BL113" s="151"/>
    </row>
    <row r="114" spans="1:64" ht="12.75" customHeight="1">
      <c r="A114" s="100">
        <v>35</v>
      </c>
      <c r="B114" s="100"/>
      <c r="C114" s="100"/>
      <c r="D114" s="100"/>
      <c r="E114" s="100"/>
      <c r="F114" s="100"/>
      <c r="G114" s="101" t="s">
        <v>69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3"/>
      <c r="Z114" s="128" t="s">
        <v>67</v>
      </c>
      <c r="AA114" s="128"/>
      <c r="AB114" s="128"/>
      <c r="AC114" s="128"/>
      <c r="AD114" s="128"/>
      <c r="AE114" s="130" t="s">
        <v>186</v>
      </c>
      <c r="AF114" s="131"/>
      <c r="AG114" s="131"/>
      <c r="AH114" s="131"/>
      <c r="AI114" s="131"/>
      <c r="AJ114" s="131"/>
      <c r="AK114" s="131"/>
      <c r="AL114" s="131"/>
      <c r="AM114" s="131"/>
      <c r="AN114" s="132"/>
      <c r="AO114" s="151">
        <v>15</v>
      </c>
      <c r="AP114" s="151"/>
      <c r="AQ114" s="151"/>
      <c r="AR114" s="151"/>
      <c r="AS114" s="151"/>
      <c r="AT114" s="151"/>
      <c r="AU114" s="151"/>
      <c r="AV114" s="151"/>
      <c r="AW114" s="151">
        <v>0</v>
      </c>
      <c r="AX114" s="151"/>
      <c r="AY114" s="151"/>
      <c r="AZ114" s="151"/>
      <c r="BA114" s="151"/>
      <c r="BB114" s="151"/>
      <c r="BC114" s="151"/>
      <c r="BD114" s="151"/>
      <c r="BE114" s="151">
        <f t="shared" si="0"/>
        <v>15</v>
      </c>
      <c r="BF114" s="151"/>
      <c r="BG114" s="151"/>
      <c r="BH114" s="151"/>
      <c r="BI114" s="151"/>
      <c r="BJ114" s="151"/>
      <c r="BK114" s="151"/>
      <c r="BL114" s="151"/>
    </row>
    <row r="115" spans="1:64" ht="12.75" customHeight="1">
      <c r="A115" s="100">
        <v>36</v>
      </c>
      <c r="B115" s="100"/>
      <c r="C115" s="100"/>
      <c r="D115" s="100"/>
      <c r="E115" s="100"/>
      <c r="F115" s="100"/>
      <c r="G115" s="101" t="s">
        <v>70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3"/>
      <c r="Z115" s="128" t="s">
        <v>67</v>
      </c>
      <c r="AA115" s="128"/>
      <c r="AB115" s="128"/>
      <c r="AC115" s="128"/>
      <c r="AD115" s="128"/>
      <c r="AE115" s="130" t="s">
        <v>186</v>
      </c>
      <c r="AF115" s="131"/>
      <c r="AG115" s="131"/>
      <c r="AH115" s="131"/>
      <c r="AI115" s="131"/>
      <c r="AJ115" s="131"/>
      <c r="AK115" s="131"/>
      <c r="AL115" s="131"/>
      <c r="AM115" s="131"/>
      <c r="AN115" s="132"/>
      <c r="AO115" s="151">
        <v>35</v>
      </c>
      <c r="AP115" s="151"/>
      <c r="AQ115" s="151"/>
      <c r="AR115" s="151"/>
      <c r="AS115" s="151"/>
      <c r="AT115" s="151"/>
      <c r="AU115" s="151"/>
      <c r="AV115" s="151"/>
      <c r="AW115" s="151">
        <v>0</v>
      </c>
      <c r="AX115" s="151"/>
      <c r="AY115" s="151"/>
      <c r="AZ115" s="151"/>
      <c r="BA115" s="151"/>
      <c r="BB115" s="151"/>
      <c r="BC115" s="151"/>
      <c r="BD115" s="151"/>
      <c r="BE115" s="151">
        <f t="shared" si="0"/>
        <v>35</v>
      </c>
      <c r="BF115" s="151"/>
      <c r="BG115" s="151"/>
      <c r="BH115" s="151"/>
      <c r="BI115" s="151"/>
      <c r="BJ115" s="151"/>
      <c r="BK115" s="151"/>
      <c r="BL115" s="151"/>
    </row>
    <row r="116" spans="1:64" s="33" customFormat="1" ht="12.75" customHeight="1">
      <c r="A116" s="115">
        <v>0</v>
      </c>
      <c r="B116" s="115"/>
      <c r="C116" s="115"/>
      <c r="D116" s="115"/>
      <c r="E116" s="115"/>
      <c r="F116" s="115"/>
      <c r="G116" s="133" t="s">
        <v>83</v>
      </c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5"/>
      <c r="Z116" s="126"/>
      <c r="AA116" s="126"/>
      <c r="AB116" s="126"/>
      <c r="AC116" s="126"/>
      <c r="AD116" s="126"/>
      <c r="AE116" s="133"/>
      <c r="AF116" s="134"/>
      <c r="AG116" s="134"/>
      <c r="AH116" s="134"/>
      <c r="AI116" s="134"/>
      <c r="AJ116" s="134"/>
      <c r="AK116" s="134"/>
      <c r="AL116" s="134"/>
      <c r="AM116" s="134"/>
      <c r="AN116" s="135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>
        <f t="shared" si="0"/>
        <v>0</v>
      </c>
      <c r="BF116" s="152"/>
      <c r="BG116" s="152"/>
      <c r="BH116" s="152"/>
      <c r="BI116" s="152"/>
      <c r="BJ116" s="152"/>
      <c r="BK116" s="152"/>
      <c r="BL116" s="152"/>
    </row>
    <row r="117" spans="1:64" ht="25.5" customHeight="1">
      <c r="A117" s="100">
        <v>1</v>
      </c>
      <c r="B117" s="100"/>
      <c r="C117" s="100"/>
      <c r="D117" s="100"/>
      <c r="E117" s="100"/>
      <c r="F117" s="100"/>
      <c r="G117" s="101" t="s">
        <v>232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3"/>
      <c r="Z117" s="128" t="s">
        <v>64</v>
      </c>
      <c r="AA117" s="128"/>
      <c r="AB117" s="128"/>
      <c r="AC117" s="128"/>
      <c r="AD117" s="128"/>
      <c r="AE117" s="130" t="s">
        <v>85</v>
      </c>
      <c r="AF117" s="131"/>
      <c r="AG117" s="131"/>
      <c r="AH117" s="131"/>
      <c r="AI117" s="131"/>
      <c r="AJ117" s="131"/>
      <c r="AK117" s="131"/>
      <c r="AL117" s="131"/>
      <c r="AM117" s="131"/>
      <c r="AN117" s="132"/>
      <c r="AO117" s="151">
        <v>9.93</v>
      </c>
      <c r="AP117" s="151"/>
      <c r="AQ117" s="151"/>
      <c r="AR117" s="151"/>
      <c r="AS117" s="151"/>
      <c r="AT117" s="151"/>
      <c r="AU117" s="151"/>
      <c r="AV117" s="151"/>
      <c r="AW117" s="151">
        <v>0</v>
      </c>
      <c r="AX117" s="151"/>
      <c r="AY117" s="151"/>
      <c r="AZ117" s="151"/>
      <c r="BA117" s="151"/>
      <c r="BB117" s="151"/>
      <c r="BC117" s="151"/>
      <c r="BD117" s="151"/>
      <c r="BE117" s="151">
        <f t="shared" si="0"/>
        <v>9.93</v>
      </c>
      <c r="BF117" s="151"/>
      <c r="BG117" s="151"/>
      <c r="BH117" s="151"/>
      <c r="BI117" s="151"/>
      <c r="BJ117" s="151"/>
      <c r="BK117" s="151"/>
      <c r="BL117" s="151"/>
    </row>
    <row r="118" spans="1:64" ht="25.5" customHeight="1">
      <c r="A118" s="100">
        <v>2</v>
      </c>
      <c r="B118" s="100"/>
      <c r="C118" s="100"/>
      <c r="D118" s="100"/>
      <c r="E118" s="100"/>
      <c r="F118" s="100"/>
      <c r="G118" s="101" t="s">
        <v>233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3"/>
      <c r="Z118" s="128" t="s">
        <v>64</v>
      </c>
      <c r="AA118" s="128"/>
      <c r="AB118" s="128"/>
      <c r="AC118" s="128"/>
      <c r="AD118" s="128"/>
      <c r="AE118" s="130" t="s">
        <v>85</v>
      </c>
      <c r="AF118" s="131"/>
      <c r="AG118" s="131"/>
      <c r="AH118" s="131"/>
      <c r="AI118" s="131"/>
      <c r="AJ118" s="131"/>
      <c r="AK118" s="131"/>
      <c r="AL118" s="131"/>
      <c r="AM118" s="131"/>
      <c r="AN118" s="132"/>
      <c r="AO118" s="151">
        <v>62.63</v>
      </c>
      <c r="AP118" s="151"/>
      <c r="AQ118" s="151"/>
      <c r="AR118" s="151"/>
      <c r="AS118" s="151"/>
      <c r="AT118" s="151"/>
      <c r="AU118" s="151"/>
      <c r="AV118" s="151"/>
      <c r="AW118" s="151">
        <v>0</v>
      </c>
      <c r="AX118" s="151"/>
      <c r="AY118" s="151"/>
      <c r="AZ118" s="151"/>
      <c r="BA118" s="151"/>
      <c r="BB118" s="151"/>
      <c r="BC118" s="151"/>
      <c r="BD118" s="151"/>
      <c r="BE118" s="151">
        <f t="shared" si="0"/>
        <v>62.63</v>
      </c>
      <c r="BF118" s="151"/>
      <c r="BG118" s="151"/>
      <c r="BH118" s="151"/>
      <c r="BI118" s="151"/>
      <c r="BJ118" s="151"/>
      <c r="BK118" s="151"/>
      <c r="BL118" s="151"/>
    </row>
    <row r="119" spans="1:64" ht="25.5" customHeight="1">
      <c r="A119" s="100">
        <v>3</v>
      </c>
      <c r="B119" s="100"/>
      <c r="C119" s="100"/>
      <c r="D119" s="100"/>
      <c r="E119" s="100"/>
      <c r="F119" s="100"/>
      <c r="G119" s="101" t="s">
        <v>234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3"/>
      <c r="Z119" s="128" t="s">
        <v>64</v>
      </c>
      <c r="AA119" s="128"/>
      <c r="AB119" s="128"/>
      <c r="AC119" s="128"/>
      <c r="AD119" s="128"/>
      <c r="AE119" s="130" t="s">
        <v>85</v>
      </c>
      <c r="AF119" s="131"/>
      <c r="AG119" s="131"/>
      <c r="AH119" s="131"/>
      <c r="AI119" s="131"/>
      <c r="AJ119" s="131"/>
      <c r="AK119" s="131"/>
      <c r="AL119" s="131"/>
      <c r="AM119" s="131"/>
      <c r="AN119" s="132"/>
      <c r="AO119" s="151">
        <v>2218.85</v>
      </c>
      <c r="AP119" s="151"/>
      <c r="AQ119" s="151"/>
      <c r="AR119" s="151"/>
      <c r="AS119" s="151"/>
      <c r="AT119" s="151"/>
      <c r="AU119" s="151"/>
      <c r="AV119" s="151"/>
      <c r="AW119" s="151">
        <v>0</v>
      </c>
      <c r="AX119" s="151"/>
      <c r="AY119" s="151"/>
      <c r="AZ119" s="151"/>
      <c r="BA119" s="151"/>
      <c r="BB119" s="151"/>
      <c r="BC119" s="151"/>
      <c r="BD119" s="151"/>
      <c r="BE119" s="151">
        <f t="shared" si="0"/>
        <v>2218.85</v>
      </c>
      <c r="BF119" s="151"/>
      <c r="BG119" s="151"/>
      <c r="BH119" s="151"/>
      <c r="BI119" s="151"/>
      <c r="BJ119" s="151"/>
      <c r="BK119" s="151"/>
      <c r="BL119" s="151"/>
    </row>
    <row r="120" spans="1:64" ht="25.5" customHeight="1">
      <c r="A120" s="100">
        <v>4</v>
      </c>
      <c r="B120" s="100"/>
      <c r="C120" s="100"/>
      <c r="D120" s="100"/>
      <c r="E120" s="100"/>
      <c r="F120" s="100"/>
      <c r="G120" s="101" t="s">
        <v>235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3"/>
      <c r="Z120" s="128" t="s">
        <v>64</v>
      </c>
      <c r="AA120" s="128"/>
      <c r="AB120" s="128"/>
      <c r="AC120" s="128"/>
      <c r="AD120" s="128"/>
      <c r="AE120" s="130" t="s">
        <v>85</v>
      </c>
      <c r="AF120" s="131"/>
      <c r="AG120" s="131"/>
      <c r="AH120" s="131"/>
      <c r="AI120" s="131"/>
      <c r="AJ120" s="131"/>
      <c r="AK120" s="131"/>
      <c r="AL120" s="131"/>
      <c r="AM120" s="131"/>
      <c r="AN120" s="132"/>
      <c r="AO120" s="151">
        <v>86.37</v>
      </c>
      <c r="AP120" s="151"/>
      <c r="AQ120" s="151"/>
      <c r="AR120" s="151"/>
      <c r="AS120" s="151"/>
      <c r="AT120" s="151"/>
      <c r="AU120" s="151"/>
      <c r="AV120" s="151"/>
      <c r="AW120" s="151">
        <v>0</v>
      </c>
      <c r="AX120" s="151"/>
      <c r="AY120" s="151"/>
      <c r="AZ120" s="151"/>
      <c r="BA120" s="151"/>
      <c r="BB120" s="151"/>
      <c r="BC120" s="151"/>
      <c r="BD120" s="151"/>
      <c r="BE120" s="151">
        <f t="shared" si="0"/>
        <v>86.37</v>
      </c>
      <c r="BF120" s="151"/>
      <c r="BG120" s="151"/>
      <c r="BH120" s="151"/>
      <c r="BI120" s="151"/>
      <c r="BJ120" s="151"/>
      <c r="BK120" s="151"/>
      <c r="BL120" s="151"/>
    </row>
    <row r="121" spans="1:64" ht="38.25" customHeight="1">
      <c r="A121" s="100">
        <v>5</v>
      </c>
      <c r="B121" s="100"/>
      <c r="C121" s="100"/>
      <c r="D121" s="100"/>
      <c r="E121" s="100"/>
      <c r="F121" s="100"/>
      <c r="G121" s="101" t="s">
        <v>236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3"/>
      <c r="Z121" s="128" t="s">
        <v>64</v>
      </c>
      <c r="AA121" s="128"/>
      <c r="AB121" s="128"/>
      <c r="AC121" s="128"/>
      <c r="AD121" s="128"/>
      <c r="AE121" s="130" t="s">
        <v>85</v>
      </c>
      <c r="AF121" s="131"/>
      <c r="AG121" s="131"/>
      <c r="AH121" s="131"/>
      <c r="AI121" s="131"/>
      <c r="AJ121" s="131"/>
      <c r="AK121" s="131"/>
      <c r="AL121" s="131"/>
      <c r="AM121" s="131"/>
      <c r="AN121" s="132"/>
      <c r="AO121" s="151">
        <v>564.6</v>
      </c>
      <c r="AP121" s="151"/>
      <c r="AQ121" s="151"/>
      <c r="AR121" s="151"/>
      <c r="AS121" s="151"/>
      <c r="AT121" s="151"/>
      <c r="AU121" s="151"/>
      <c r="AV121" s="151"/>
      <c r="AW121" s="151">
        <v>0</v>
      </c>
      <c r="AX121" s="151"/>
      <c r="AY121" s="151"/>
      <c r="AZ121" s="151"/>
      <c r="BA121" s="151"/>
      <c r="BB121" s="151"/>
      <c r="BC121" s="151"/>
      <c r="BD121" s="151"/>
      <c r="BE121" s="151">
        <f t="shared" si="0"/>
        <v>564.6</v>
      </c>
      <c r="BF121" s="151"/>
      <c r="BG121" s="151"/>
      <c r="BH121" s="151"/>
      <c r="BI121" s="151"/>
      <c r="BJ121" s="151"/>
      <c r="BK121" s="151"/>
      <c r="BL121" s="151"/>
    </row>
    <row r="122" spans="1:64" ht="25.5" customHeight="1">
      <c r="A122" s="100">
        <v>6</v>
      </c>
      <c r="B122" s="100"/>
      <c r="C122" s="100"/>
      <c r="D122" s="100"/>
      <c r="E122" s="100"/>
      <c r="F122" s="100"/>
      <c r="G122" s="101" t="s">
        <v>237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3"/>
      <c r="Z122" s="128" t="s">
        <v>64</v>
      </c>
      <c r="AA122" s="128"/>
      <c r="AB122" s="128"/>
      <c r="AC122" s="128"/>
      <c r="AD122" s="128"/>
      <c r="AE122" s="130" t="s">
        <v>85</v>
      </c>
      <c r="AF122" s="131"/>
      <c r="AG122" s="131"/>
      <c r="AH122" s="131"/>
      <c r="AI122" s="131"/>
      <c r="AJ122" s="131"/>
      <c r="AK122" s="131"/>
      <c r="AL122" s="131"/>
      <c r="AM122" s="131"/>
      <c r="AN122" s="132"/>
      <c r="AO122" s="151">
        <v>159.61</v>
      </c>
      <c r="AP122" s="151"/>
      <c r="AQ122" s="151"/>
      <c r="AR122" s="151"/>
      <c r="AS122" s="151"/>
      <c r="AT122" s="151"/>
      <c r="AU122" s="151"/>
      <c r="AV122" s="151"/>
      <c r="AW122" s="151">
        <v>0</v>
      </c>
      <c r="AX122" s="151"/>
      <c r="AY122" s="151"/>
      <c r="AZ122" s="151"/>
      <c r="BA122" s="151"/>
      <c r="BB122" s="151"/>
      <c r="BC122" s="151"/>
      <c r="BD122" s="151"/>
      <c r="BE122" s="151">
        <f t="shared" si="0"/>
        <v>159.61</v>
      </c>
      <c r="BF122" s="151"/>
      <c r="BG122" s="151"/>
      <c r="BH122" s="151"/>
      <c r="BI122" s="151"/>
      <c r="BJ122" s="151"/>
      <c r="BK122" s="151"/>
      <c r="BL122" s="151"/>
    </row>
    <row r="123" spans="1:64" ht="12.75" customHeight="1">
      <c r="A123" s="100">
        <v>7</v>
      </c>
      <c r="B123" s="100"/>
      <c r="C123" s="100"/>
      <c r="D123" s="100"/>
      <c r="E123" s="100"/>
      <c r="F123" s="100"/>
      <c r="G123" s="101" t="s">
        <v>238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3"/>
      <c r="Z123" s="128" t="s">
        <v>64</v>
      </c>
      <c r="AA123" s="128"/>
      <c r="AB123" s="128"/>
      <c r="AC123" s="128"/>
      <c r="AD123" s="128"/>
      <c r="AE123" s="130" t="s">
        <v>85</v>
      </c>
      <c r="AF123" s="131"/>
      <c r="AG123" s="131"/>
      <c r="AH123" s="131"/>
      <c r="AI123" s="131"/>
      <c r="AJ123" s="131"/>
      <c r="AK123" s="131"/>
      <c r="AL123" s="131"/>
      <c r="AM123" s="131"/>
      <c r="AN123" s="132"/>
      <c r="AO123" s="151">
        <v>1287.6</v>
      </c>
      <c r="AP123" s="151"/>
      <c r="AQ123" s="151"/>
      <c r="AR123" s="151"/>
      <c r="AS123" s="151"/>
      <c r="AT123" s="151"/>
      <c r="AU123" s="151"/>
      <c r="AV123" s="151"/>
      <c r="AW123" s="151">
        <v>0</v>
      </c>
      <c r="AX123" s="151"/>
      <c r="AY123" s="151"/>
      <c r="AZ123" s="151"/>
      <c r="BA123" s="151"/>
      <c r="BB123" s="151"/>
      <c r="BC123" s="151"/>
      <c r="BD123" s="151"/>
      <c r="BE123" s="151">
        <f t="shared" si="0"/>
        <v>1287.6</v>
      </c>
      <c r="BF123" s="151"/>
      <c r="BG123" s="151"/>
      <c r="BH123" s="151"/>
      <c r="BI123" s="151"/>
      <c r="BJ123" s="151"/>
      <c r="BK123" s="151"/>
      <c r="BL123" s="151"/>
    </row>
    <row r="124" spans="1:64" ht="12.75" customHeight="1">
      <c r="A124" s="100">
        <v>8</v>
      </c>
      <c r="B124" s="100"/>
      <c r="C124" s="100"/>
      <c r="D124" s="100"/>
      <c r="E124" s="100"/>
      <c r="F124" s="100"/>
      <c r="G124" s="101" t="s">
        <v>239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3"/>
      <c r="Z124" s="128" t="s">
        <v>64</v>
      </c>
      <c r="AA124" s="128"/>
      <c r="AB124" s="128"/>
      <c r="AC124" s="128"/>
      <c r="AD124" s="128"/>
      <c r="AE124" s="130" t="s">
        <v>85</v>
      </c>
      <c r="AF124" s="131"/>
      <c r="AG124" s="131"/>
      <c r="AH124" s="131"/>
      <c r="AI124" s="131"/>
      <c r="AJ124" s="131"/>
      <c r="AK124" s="131"/>
      <c r="AL124" s="131"/>
      <c r="AM124" s="131"/>
      <c r="AN124" s="132"/>
      <c r="AO124" s="151">
        <v>24786.5</v>
      </c>
      <c r="AP124" s="151"/>
      <c r="AQ124" s="151"/>
      <c r="AR124" s="151"/>
      <c r="AS124" s="151"/>
      <c r="AT124" s="151"/>
      <c r="AU124" s="151"/>
      <c r="AV124" s="151"/>
      <c r="AW124" s="151">
        <v>0</v>
      </c>
      <c r="AX124" s="151"/>
      <c r="AY124" s="151"/>
      <c r="AZ124" s="151"/>
      <c r="BA124" s="151"/>
      <c r="BB124" s="151"/>
      <c r="BC124" s="151"/>
      <c r="BD124" s="151"/>
      <c r="BE124" s="151">
        <f t="shared" si="0"/>
        <v>24786.5</v>
      </c>
      <c r="BF124" s="151"/>
      <c r="BG124" s="151"/>
      <c r="BH124" s="151"/>
      <c r="BI124" s="151"/>
      <c r="BJ124" s="151"/>
      <c r="BK124" s="151"/>
      <c r="BL124" s="151"/>
    </row>
    <row r="125" spans="1:64" ht="17.25" customHeight="1">
      <c r="A125" s="100">
        <v>9</v>
      </c>
      <c r="B125" s="100"/>
      <c r="C125" s="100"/>
      <c r="D125" s="100"/>
      <c r="E125" s="100"/>
      <c r="F125" s="100"/>
      <c r="G125" s="101" t="s">
        <v>240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3"/>
      <c r="Z125" s="128" t="s">
        <v>64</v>
      </c>
      <c r="AA125" s="128"/>
      <c r="AB125" s="128"/>
      <c r="AC125" s="128"/>
      <c r="AD125" s="128"/>
      <c r="AE125" s="130" t="s">
        <v>85</v>
      </c>
      <c r="AF125" s="131"/>
      <c r="AG125" s="131"/>
      <c r="AH125" s="131"/>
      <c r="AI125" s="131"/>
      <c r="AJ125" s="131"/>
      <c r="AK125" s="131"/>
      <c r="AL125" s="131"/>
      <c r="AM125" s="131"/>
      <c r="AN125" s="132"/>
      <c r="AO125" s="151">
        <v>384.29</v>
      </c>
      <c r="AP125" s="151"/>
      <c r="AQ125" s="151"/>
      <c r="AR125" s="151"/>
      <c r="AS125" s="151"/>
      <c r="AT125" s="151"/>
      <c r="AU125" s="151"/>
      <c r="AV125" s="151"/>
      <c r="AW125" s="151">
        <v>0</v>
      </c>
      <c r="AX125" s="151"/>
      <c r="AY125" s="151"/>
      <c r="AZ125" s="151"/>
      <c r="BA125" s="151"/>
      <c r="BB125" s="151"/>
      <c r="BC125" s="151"/>
      <c r="BD125" s="151"/>
      <c r="BE125" s="151">
        <f t="shared" si="0"/>
        <v>384.29</v>
      </c>
      <c r="BF125" s="151"/>
      <c r="BG125" s="151"/>
      <c r="BH125" s="151"/>
      <c r="BI125" s="151"/>
      <c r="BJ125" s="151"/>
      <c r="BK125" s="151"/>
      <c r="BL125" s="151"/>
    </row>
    <row r="126" spans="1:64" ht="25.5" customHeight="1">
      <c r="A126" s="100">
        <v>10</v>
      </c>
      <c r="B126" s="100"/>
      <c r="C126" s="100"/>
      <c r="D126" s="100"/>
      <c r="E126" s="100"/>
      <c r="F126" s="100"/>
      <c r="G126" s="101" t="s">
        <v>241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3"/>
      <c r="Z126" s="128" t="s">
        <v>64</v>
      </c>
      <c r="AA126" s="128"/>
      <c r="AB126" s="128"/>
      <c r="AC126" s="128"/>
      <c r="AD126" s="128"/>
      <c r="AE126" s="130" t="s">
        <v>85</v>
      </c>
      <c r="AF126" s="131"/>
      <c r="AG126" s="131"/>
      <c r="AH126" s="131"/>
      <c r="AI126" s="131"/>
      <c r="AJ126" s="131"/>
      <c r="AK126" s="131"/>
      <c r="AL126" s="131"/>
      <c r="AM126" s="131"/>
      <c r="AN126" s="132"/>
      <c r="AO126" s="151">
        <v>1463.83</v>
      </c>
      <c r="AP126" s="151"/>
      <c r="AQ126" s="151"/>
      <c r="AR126" s="151"/>
      <c r="AS126" s="151"/>
      <c r="AT126" s="151"/>
      <c r="AU126" s="151"/>
      <c r="AV126" s="151"/>
      <c r="AW126" s="151">
        <v>0</v>
      </c>
      <c r="AX126" s="151"/>
      <c r="AY126" s="151"/>
      <c r="AZ126" s="151"/>
      <c r="BA126" s="151"/>
      <c r="BB126" s="151"/>
      <c r="BC126" s="151"/>
      <c r="BD126" s="151"/>
      <c r="BE126" s="151">
        <f t="shared" si="0"/>
        <v>1463.83</v>
      </c>
      <c r="BF126" s="151"/>
      <c r="BG126" s="151"/>
      <c r="BH126" s="151"/>
      <c r="BI126" s="151"/>
      <c r="BJ126" s="151"/>
      <c r="BK126" s="151"/>
      <c r="BL126" s="151"/>
    </row>
    <row r="127" spans="1:64" ht="25.5" customHeight="1">
      <c r="A127" s="100">
        <v>11</v>
      </c>
      <c r="B127" s="100"/>
      <c r="C127" s="100"/>
      <c r="D127" s="100"/>
      <c r="E127" s="100"/>
      <c r="F127" s="100"/>
      <c r="G127" s="101" t="s">
        <v>242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3"/>
      <c r="Z127" s="128" t="s">
        <v>64</v>
      </c>
      <c r="AA127" s="128"/>
      <c r="AB127" s="128"/>
      <c r="AC127" s="128"/>
      <c r="AD127" s="128"/>
      <c r="AE127" s="130" t="s">
        <v>85</v>
      </c>
      <c r="AF127" s="131"/>
      <c r="AG127" s="131"/>
      <c r="AH127" s="131"/>
      <c r="AI127" s="131"/>
      <c r="AJ127" s="131"/>
      <c r="AK127" s="131"/>
      <c r="AL127" s="131"/>
      <c r="AM127" s="131"/>
      <c r="AN127" s="132"/>
      <c r="AO127" s="151">
        <v>8520</v>
      </c>
      <c r="AP127" s="151"/>
      <c r="AQ127" s="151"/>
      <c r="AR127" s="151"/>
      <c r="AS127" s="151"/>
      <c r="AT127" s="151"/>
      <c r="AU127" s="151"/>
      <c r="AV127" s="151"/>
      <c r="AW127" s="151">
        <v>0</v>
      </c>
      <c r="AX127" s="151"/>
      <c r="AY127" s="151"/>
      <c r="AZ127" s="151"/>
      <c r="BA127" s="151"/>
      <c r="BB127" s="151"/>
      <c r="BC127" s="151"/>
      <c r="BD127" s="151"/>
      <c r="BE127" s="151">
        <f t="shared" si="0"/>
        <v>8520</v>
      </c>
      <c r="BF127" s="151"/>
      <c r="BG127" s="151"/>
      <c r="BH127" s="151"/>
      <c r="BI127" s="151"/>
      <c r="BJ127" s="151"/>
      <c r="BK127" s="151"/>
      <c r="BL127" s="151"/>
    </row>
    <row r="128" spans="1:64" s="33" customFormat="1" ht="12.75" customHeight="1">
      <c r="A128" s="115">
        <v>0</v>
      </c>
      <c r="B128" s="115"/>
      <c r="C128" s="115"/>
      <c r="D128" s="115"/>
      <c r="E128" s="115"/>
      <c r="F128" s="115"/>
      <c r="G128" s="133" t="s">
        <v>88</v>
      </c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5"/>
      <c r="Z128" s="126"/>
      <c r="AA128" s="126"/>
      <c r="AB128" s="126"/>
      <c r="AC128" s="126"/>
      <c r="AD128" s="126"/>
      <c r="AE128" s="133"/>
      <c r="AF128" s="134"/>
      <c r="AG128" s="134"/>
      <c r="AH128" s="134"/>
      <c r="AI128" s="134"/>
      <c r="AJ128" s="134"/>
      <c r="AK128" s="134"/>
      <c r="AL128" s="134"/>
      <c r="AM128" s="134"/>
      <c r="AN128" s="135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>
        <f>AO128+AW128</f>
        <v>0</v>
      </c>
      <c r="BF128" s="152"/>
      <c r="BG128" s="152"/>
      <c r="BH128" s="152"/>
      <c r="BI128" s="152"/>
      <c r="BJ128" s="152"/>
      <c r="BK128" s="152"/>
      <c r="BL128" s="152"/>
    </row>
    <row r="129" spans="1:64" ht="12.75" customHeight="1">
      <c r="A129" s="100">
        <v>1</v>
      </c>
      <c r="B129" s="100"/>
      <c r="C129" s="100"/>
      <c r="D129" s="100"/>
      <c r="E129" s="100"/>
      <c r="F129" s="100"/>
      <c r="G129" s="101" t="s">
        <v>243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3"/>
      <c r="Z129" s="128" t="s">
        <v>90</v>
      </c>
      <c r="AA129" s="128"/>
      <c r="AB129" s="128"/>
      <c r="AC129" s="128"/>
      <c r="AD129" s="128"/>
      <c r="AE129" s="130" t="s">
        <v>85</v>
      </c>
      <c r="AF129" s="131"/>
      <c r="AG129" s="131"/>
      <c r="AH129" s="131"/>
      <c r="AI129" s="131"/>
      <c r="AJ129" s="131"/>
      <c r="AK129" s="131"/>
      <c r="AL129" s="131"/>
      <c r="AM129" s="131"/>
      <c r="AN129" s="132"/>
      <c r="AO129" s="151">
        <v>53</v>
      </c>
      <c r="AP129" s="151"/>
      <c r="AQ129" s="151"/>
      <c r="AR129" s="151"/>
      <c r="AS129" s="151"/>
      <c r="AT129" s="151"/>
      <c r="AU129" s="151"/>
      <c r="AV129" s="151"/>
      <c r="AW129" s="151">
        <v>0</v>
      </c>
      <c r="AX129" s="151"/>
      <c r="AY129" s="151"/>
      <c r="AZ129" s="151"/>
      <c r="BA129" s="151"/>
      <c r="BB129" s="151"/>
      <c r="BC129" s="151"/>
      <c r="BD129" s="151"/>
      <c r="BE129" s="151">
        <f>AO129+AW129</f>
        <v>53</v>
      </c>
      <c r="BF129" s="151"/>
      <c r="BG129" s="151"/>
      <c r="BH129" s="151"/>
      <c r="BI129" s="151"/>
      <c r="BJ129" s="151"/>
      <c r="BK129" s="151"/>
      <c r="BL129" s="151"/>
    </row>
    <row r="130" spans="1:64" ht="12.75" customHeight="1">
      <c r="A130" s="100">
        <v>2</v>
      </c>
      <c r="B130" s="100"/>
      <c r="C130" s="100"/>
      <c r="D130" s="100"/>
      <c r="E130" s="100"/>
      <c r="F130" s="100"/>
      <c r="G130" s="101" t="s">
        <v>244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3"/>
      <c r="Z130" s="128" t="s">
        <v>90</v>
      </c>
      <c r="AA130" s="128"/>
      <c r="AB130" s="128"/>
      <c r="AC130" s="128"/>
      <c r="AD130" s="128"/>
      <c r="AE130" s="130" t="s">
        <v>245</v>
      </c>
      <c r="AF130" s="131"/>
      <c r="AG130" s="131"/>
      <c r="AH130" s="131"/>
      <c r="AI130" s="131"/>
      <c r="AJ130" s="131"/>
      <c r="AK130" s="131"/>
      <c r="AL130" s="131"/>
      <c r="AM130" s="131"/>
      <c r="AN130" s="132"/>
      <c r="AO130" s="151">
        <v>9.8</v>
      </c>
      <c r="AP130" s="151"/>
      <c r="AQ130" s="151"/>
      <c r="AR130" s="151"/>
      <c r="AS130" s="151"/>
      <c r="AT130" s="151"/>
      <c r="AU130" s="151"/>
      <c r="AV130" s="151"/>
      <c r="AW130" s="151">
        <v>0</v>
      </c>
      <c r="AX130" s="151"/>
      <c r="AY130" s="151"/>
      <c r="AZ130" s="151"/>
      <c r="BA130" s="151"/>
      <c r="BB130" s="151"/>
      <c r="BC130" s="151"/>
      <c r="BD130" s="151"/>
      <c r="BE130" s="151">
        <f>AO130+AW130</f>
        <v>9.8</v>
      </c>
      <c r="BF130" s="151"/>
      <c r="BG130" s="151"/>
      <c r="BH130" s="151"/>
      <c r="BI130" s="151"/>
      <c r="BJ130" s="151"/>
      <c r="BK130" s="151"/>
      <c r="BL130" s="151"/>
    </row>
    <row r="131" spans="1:64" ht="12.75" customHeight="1">
      <c r="A131" s="100">
        <v>3</v>
      </c>
      <c r="B131" s="100"/>
      <c r="C131" s="100"/>
      <c r="D131" s="100"/>
      <c r="E131" s="100"/>
      <c r="F131" s="100"/>
      <c r="G131" s="101" t="s">
        <v>246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3"/>
      <c r="Z131" s="128" t="s">
        <v>90</v>
      </c>
      <c r="AA131" s="128"/>
      <c r="AB131" s="128"/>
      <c r="AC131" s="128"/>
      <c r="AD131" s="128"/>
      <c r="AE131" s="130" t="s">
        <v>245</v>
      </c>
      <c r="AF131" s="131"/>
      <c r="AG131" s="131"/>
      <c r="AH131" s="131"/>
      <c r="AI131" s="131"/>
      <c r="AJ131" s="131"/>
      <c r="AK131" s="131"/>
      <c r="AL131" s="131"/>
      <c r="AM131" s="131"/>
      <c r="AN131" s="132"/>
      <c r="AO131" s="151">
        <v>68.42</v>
      </c>
      <c r="AP131" s="151"/>
      <c r="AQ131" s="151"/>
      <c r="AR131" s="151"/>
      <c r="AS131" s="151"/>
      <c r="AT131" s="151"/>
      <c r="AU131" s="151"/>
      <c r="AV131" s="151"/>
      <c r="AW131" s="151">
        <v>0</v>
      </c>
      <c r="AX131" s="151"/>
      <c r="AY131" s="151"/>
      <c r="AZ131" s="151"/>
      <c r="BA131" s="151"/>
      <c r="BB131" s="151"/>
      <c r="BC131" s="151"/>
      <c r="BD131" s="151"/>
      <c r="BE131" s="151">
        <f>AO131+AW131</f>
        <v>68.42</v>
      </c>
      <c r="BF131" s="151"/>
      <c r="BG131" s="151"/>
      <c r="BH131" s="151"/>
      <c r="BI131" s="151"/>
      <c r="BJ131" s="151"/>
      <c r="BK131" s="151"/>
      <c r="BL131" s="151"/>
    </row>
    <row r="132" spans="1:64" ht="12.75" customHeight="1">
      <c r="A132" s="43"/>
      <c r="B132" s="44"/>
      <c r="C132" s="44"/>
      <c r="D132" s="44"/>
      <c r="E132" s="44"/>
      <c r="F132" s="45"/>
      <c r="G132" s="46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8"/>
      <c r="AA132" s="48"/>
      <c r="AB132" s="48"/>
      <c r="AC132" s="48"/>
      <c r="AD132" s="48"/>
      <c r="AE132" s="49"/>
      <c r="AF132" s="50"/>
      <c r="AG132" s="50"/>
      <c r="AH132" s="50"/>
      <c r="AI132" s="50"/>
      <c r="AJ132" s="50"/>
      <c r="AK132" s="50"/>
      <c r="AL132" s="50"/>
      <c r="AM132" s="50"/>
      <c r="AN132" s="50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  <c r="BA132" s="51"/>
      <c r="BB132" s="51"/>
      <c r="BC132" s="51"/>
      <c r="BD132" s="51"/>
      <c r="BE132" s="51"/>
      <c r="BF132" s="51"/>
      <c r="BG132" s="51"/>
      <c r="BH132" s="51"/>
      <c r="BI132" s="51"/>
      <c r="BJ132" s="51"/>
      <c r="BK132" s="51"/>
      <c r="BL132" s="52"/>
    </row>
    <row r="133" spans="1:64" ht="15" customHeight="1">
      <c r="A133" s="147"/>
      <c r="B133" s="148"/>
      <c r="C133" s="148"/>
      <c r="D133" s="148"/>
      <c r="E133" s="148"/>
      <c r="F133" s="149"/>
      <c r="G133" s="116" t="s">
        <v>247</v>
      </c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  <c r="AL133" s="165"/>
      <c r="AM133" s="165"/>
      <c r="AN133" s="165"/>
      <c r="AO133" s="165"/>
      <c r="AP133" s="165"/>
      <c r="AQ133" s="165"/>
      <c r="AR133" s="165"/>
      <c r="AS133" s="165"/>
      <c r="AT133" s="165"/>
      <c r="AU133" s="165"/>
      <c r="AV133" s="165"/>
      <c r="AW133" s="165"/>
      <c r="AX133" s="165"/>
      <c r="AY133" s="165"/>
      <c r="AZ133" s="165"/>
      <c r="BA133" s="165"/>
      <c r="BB133" s="165"/>
      <c r="BC133" s="165"/>
      <c r="BD133" s="165"/>
      <c r="BE133" s="165"/>
      <c r="BF133" s="165"/>
      <c r="BG133" s="165"/>
      <c r="BH133" s="165"/>
      <c r="BI133" s="165"/>
      <c r="BJ133" s="165"/>
      <c r="BK133" s="165"/>
      <c r="BL133" s="166"/>
    </row>
    <row r="134" spans="1:79" s="33" customFormat="1" ht="12.75" customHeight="1">
      <c r="A134" s="115">
        <v>0</v>
      </c>
      <c r="B134" s="115"/>
      <c r="C134" s="115"/>
      <c r="D134" s="115"/>
      <c r="E134" s="115"/>
      <c r="F134" s="115"/>
      <c r="G134" s="123" t="s">
        <v>128</v>
      </c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5"/>
      <c r="Z134" s="126"/>
      <c r="AA134" s="126"/>
      <c r="AB134" s="126"/>
      <c r="AC134" s="126"/>
      <c r="AD134" s="126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0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CA134" s="33" t="s">
        <v>61</v>
      </c>
    </row>
    <row r="135" spans="1:64" ht="12.75" customHeight="1">
      <c r="A135" s="100">
        <v>1</v>
      </c>
      <c r="B135" s="100"/>
      <c r="C135" s="100"/>
      <c r="D135" s="100"/>
      <c r="E135" s="100"/>
      <c r="F135" s="100"/>
      <c r="G135" s="101" t="s">
        <v>248</v>
      </c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3"/>
      <c r="Z135" s="128" t="s">
        <v>64</v>
      </c>
      <c r="AA135" s="128"/>
      <c r="AB135" s="128"/>
      <c r="AC135" s="128"/>
      <c r="AD135" s="128"/>
      <c r="AE135" s="158" t="s">
        <v>65</v>
      </c>
      <c r="AF135" s="158"/>
      <c r="AG135" s="158"/>
      <c r="AH135" s="158"/>
      <c r="AI135" s="158"/>
      <c r="AJ135" s="158"/>
      <c r="AK135" s="158"/>
      <c r="AL135" s="158"/>
      <c r="AM135" s="158"/>
      <c r="AN135" s="159"/>
      <c r="AO135" s="151">
        <v>0</v>
      </c>
      <c r="AP135" s="151"/>
      <c r="AQ135" s="151"/>
      <c r="AR135" s="151"/>
      <c r="AS135" s="151"/>
      <c r="AT135" s="151"/>
      <c r="AU135" s="151"/>
      <c r="AV135" s="151"/>
      <c r="AW135" s="151">
        <v>250000</v>
      </c>
      <c r="AX135" s="151"/>
      <c r="AY135" s="151"/>
      <c r="AZ135" s="151"/>
      <c r="BA135" s="151"/>
      <c r="BB135" s="151"/>
      <c r="BC135" s="151"/>
      <c r="BD135" s="151"/>
      <c r="BE135" s="151">
        <f>AO135+AW135</f>
        <v>250000</v>
      </c>
      <c r="BF135" s="151"/>
      <c r="BG135" s="151"/>
      <c r="BH135" s="151"/>
      <c r="BI135" s="151"/>
      <c r="BJ135" s="151"/>
      <c r="BK135" s="151"/>
      <c r="BL135" s="151"/>
    </row>
    <row r="136" spans="1:64" ht="17.25" customHeight="1">
      <c r="A136" s="115">
        <v>0</v>
      </c>
      <c r="B136" s="115"/>
      <c r="C136" s="115"/>
      <c r="D136" s="115"/>
      <c r="E136" s="115"/>
      <c r="F136" s="115"/>
      <c r="G136" s="133" t="s">
        <v>73</v>
      </c>
      <c r="H136" s="134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5"/>
      <c r="Z136" s="126"/>
      <c r="AA136" s="126"/>
      <c r="AB136" s="126"/>
      <c r="AC136" s="126"/>
      <c r="AD136" s="126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0"/>
      <c r="AO136" s="152"/>
      <c r="AP136" s="152"/>
      <c r="AQ136" s="152"/>
      <c r="AR136" s="152"/>
      <c r="AS136" s="152"/>
      <c r="AT136" s="152"/>
      <c r="AU136" s="152"/>
      <c r="AV136" s="152"/>
      <c r="AW136" s="152"/>
      <c r="AX136" s="152"/>
      <c r="AY136" s="152"/>
      <c r="AZ136" s="152"/>
      <c r="BA136" s="152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</row>
    <row r="137" spans="1:64" ht="18" customHeight="1">
      <c r="A137" s="100">
        <v>1</v>
      </c>
      <c r="B137" s="100"/>
      <c r="C137" s="100"/>
      <c r="D137" s="100"/>
      <c r="E137" s="100"/>
      <c r="F137" s="100"/>
      <c r="G137" s="101" t="s">
        <v>249</v>
      </c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3"/>
      <c r="Z137" s="128" t="s">
        <v>75</v>
      </c>
      <c r="AA137" s="128"/>
      <c r="AB137" s="128"/>
      <c r="AC137" s="128"/>
      <c r="AD137" s="128"/>
      <c r="AE137" s="130" t="s">
        <v>85</v>
      </c>
      <c r="AF137" s="131"/>
      <c r="AG137" s="131"/>
      <c r="AH137" s="131"/>
      <c r="AI137" s="131"/>
      <c r="AJ137" s="131"/>
      <c r="AK137" s="131"/>
      <c r="AL137" s="131"/>
      <c r="AM137" s="131"/>
      <c r="AN137" s="132"/>
      <c r="AO137" s="151">
        <v>0</v>
      </c>
      <c r="AP137" s="151"/>
      <c r="AQ137" s="151"/>
      <c r="AR137" s="151"/>
      <c r="AS137" s="151"/>
      <c r="AT137" s="151"/>
      <c r="AU137" s="151"/>
      <c r="AV137" s="151"/>
      <c r="AW137" s="151">
        <v>2</v>
      </c>
      <c r="AX137" s="151"/>
      <c r="AY137" s="151"/>
      <c r="AZ137" s="151"/>
      <c r="BA137" s="151"/>
      <c r="BB137" s="151"/>
      <c r="BC137" s="151"/>
      <c r="BD137" s="151"/>
      <c r="BE137" s="151">
        <f>AO137+AW137</f>
        <v>2</v>
      </c>
      <c r="BF137" s="151"/>
      <c r="BG137" s="151"/>
      <c r="BH137" s="151"/>
      <c r="BI137" s="151"/>
      <c r="BJ137" s="151"/>
      <c r="BK137" s="151"/>
      <c r="BL137" s="151"/>
    </row>
    <row r="138" spans="1:64" s="33" customFormat="1" ht="12.75" customHeight="1">
      <c r="A138" s="115">
        <v>0</v>
      </c>
      <c r="B138" s="115"/>
      <c r="C138" s="115"/>
      <c r="D138" s="115"/>
      <c r="E138" s="115"/>
      <c r="F138" s="115"/>
      <c r="G138" s="133" t="s">
        <v>83</v>
      </c>
      <c r="H138" s="134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5"/>
      <c r="Z138" s="126"/>
      <c r="AA138" s="126"/>
      <c r="AB138" s="126"/>
      <c r="AC138" s="126"/>
      <c r="AD138" s="126"/>
      <c r="AE138" s="133"/>
      <c r="AF138" s="134"/>
      <c r="AG138" s="134"/>
      <c r="AH138" s="134"/>
      <c r="AI138" s="134"/>
      <c r="AJ138" s="134"/>
      <c r="AK138" s="134"/>
      <c r="AL138" s="134"/>
      <c r="AM138" s="134"/>
      <c r="AN138" s="135"/>
      <c r="AO138" s="152"/>
      <c r="AP138" s="152"/>
      <c r="AQ138" s="152"/>
      <c r="AR138" s="152"/>
      <c r="AS138" s="152"/>
      <c r="AT138" s="152"/>
      <c r="AU138" s="152"/>
      <c r="AV138" s="152"/>
      <c r="AW138" s="152"/>
      <c r="AX138" s="152"/>
      <c r="AY138" s="152"/>
      <c r="AZ138" s="152"/>
      <c r="BA138" s="152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</row>
    <row r="139" spans="1:64" ht="12.75" customHeight="1">
      <c r="A139" s="100">
        <v>1</v>
      </c>
      <c r="B139" s="100"/>
      <c r="C139" s="100"/>
      <c r="D139" s="100"/>
      <c r="E139" s="100"/>
      <c r="F139" s="100"/>
      <c r="G139" s="101" t="s">
        <v>250</v>
      </c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3"/>
      <c r="Z139" s="128" t="s">
        <v>64</v>
      </c>
      <c r="AA139" s="128"/>
      <c r="AB139" s="128"/>
      <c r="AC139" s="128"/>
      <c r="AD139" s="128"/>
      <c r="AE139" s="130" t="s">
        <v>85</v>
      </c>
      <c r="AF139" s="131"/>
      <c r="AG139" s="131"/>
      <c r="AH139" s="131"/>
      <c r="AI139" s="131"/>
      <c r="AJ139" s="131"/>
      <c r="AK139" s="131"/>
      <c r="AL139" s="131"/>
      <c r="AM139" s="131"/>
      <c r="AN139" s="132"/>
      <c r="AO139" s="151">
        <v>0</v>
      </c>
      <c r="AP139" s="151"/>
      <c r="AQ139" s="151"/>
      <c r="AR139" s="151"/>
      <c r="AS139" s="151"/>
      <c r="AT139" s="151"/>
      <c r="AU139" s="151"/>
      <c r="AV139" s="151"/>
      <c r="AW139" s="151">
        <v>125000</v>
      </c>
      <c r="AX139" s="151"/>
      <c r="AY139" s="151"/>
      <c r="AZ139" s="151"/>
      <c r="BA139" s="151"/>
      <c r="BB139" s="151"/>
      <c r="BC139" s="151"/>
      <c r="BD139" s="151"/>
      <c r="BE139" s="151">
        <f>AO139+AW139</f>
        <v>125000</v>
      </c>
      <c r="BF139" s="151"/>
      <c r="BG139" s="151"/>
      <c r="BH139" s="151"/>
      <c r="BI139" s="151"/>
      <c r="BJ139" s="151"/>
      <c r="BK139" s="151"/>
      <c r="BL139" s="151"/>
    </row>
    <row r="140" spans="1:64" s="33" customFormat="1" ht="12.75" customHeight="1">
      <c r="A140" s="115">
        <v>0</v>
      </c>
      <c r="B140" s="115"/>
      <c r="C140" s="115"/>
      <c r="D140" s="115"/>
      <c r="E140" s="115"/>
      <c r="F140" s="115"/>
      <c r="G140" s="133" t="s">
        <v>88</v>
      </c>
      <c r="H140" s="134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5"/>
      <c r="Z140" s="126"/>
      <c r="AA140" s="126"/>
      <c r="AB140" s="126"/>
      <c r="AC140" s="126"/>
      <c r="AD140" s="126"/>
      <c r="AE140" s="133"/>
      <c r="AF140" s="134"/>
      <c r="AG140" s="134"/>
      <c r="AH140" s="134"/>
      <c r="AI140" s="134"/>
      <c r="AJ140" s="134"/>
      <c r="AK140" s="134"/>
      <c r="AL140" s="134"/>
      <c r="AM140" s="134"/>
      <c r="AN140" s="135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</row>
    <row r="141" spans="1:64" ht="12.75" customHeight="1">
      <c r="A141" s="100">
        <v>1</v>
      </c>
      <c r="B141" s="100"/>
      <c r="C141" s="100"/>
      <c r="D141" s="100"/>
      <c r="E141" s="100"/>
      <c r="F141" s="100"/>
      <c r="G141" s="101" t="s">
        <v>251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3"/>
      <c r="Z141" s="128" t="s">
        <v>90</v>
      </c>
      <c r="AA141" s="128"/>
      <c r="AB141" s="128"/>
      <c r="AC141" s="128"/>
      <c r="AD141" s="128"/>
      <c r="AE141" s="130" t="s">
        <v>85</v>
      </c>
      <c r="AF141" s="131"/>
      <c r="AG141" s="131"/>
      <c r="AH141" s="131"/>
      <c r="AI141" s="131"/>
      <c r="AJ141" s="131"/>
      <c r="AK141" s="131"/>
      <c r="AL141" s="131"/>
      <c r="AM141" s="131"/>
      <c r="AN141" s="132"/>
      <c r="AO141" s="151">
        <v>0</v>
      </c>
      <c r="AP141" s="151"/>
      <c r="AQ141" s="151"/>
      <c r="AR141" s="151"/>
      <c r="AS141" s="151"/>
      <c r="AT141" s="151"/>
      <c r="AU141" s="151"/>
      <c r="AV141" s="151"/>
      <c r="AW141" s="151">
        <v>100</v>
      </c>
      <c r="AX141" s="151"/>
      <c r="AY141" s="151"/>
      <c r="AZ141" s="151"/>
      <c r="BA141" s="151"/>
      <c r="BB141" s="151"/>
      <c r="BC141" s="151"/>
      <c r="BD141" s="151"/>
      <c r="BE141" s="151">
        <f>AO141+AW141</f>
        <v>100</v>
      </c>
      <c r="BF141" s="151"/>
      <c r="BG141" s="151"/>
      <c r="BH141" s="151"/>
      <c r="BI141" s="151"/>
      <c r="BJ141" s="151"/>
      <c r="BK141" s="151"/>
      <c r="BL141" s="151"/>
    </row>
    <row r="142" spans="1:64" ht="12.75" customHeight="1">
      <c r="A142" s="24"/>
      <c r="B142" s="24"/>
      <c r="C142" s="24"/>
      <c r="D142" s="24"/>
      <c r="E142" s="24"/>
      <c r="F142" s="24"/>
      <c r="G142" s="42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4"/>
      <c r="AA142" s="54"/>
      <c r="AB142" s="54"/>
      <c r="AC142" s="54"/>
      <c r="AD142" s="54"/>
      <c r="AE142" s="55"/>
      <c r="AF142" s="56"/>
      <c r="AG142" s="56"/>
      <c r="AH142" s="56"/>
      <c r="AI142" s="56"/>
      <c r="AJ142" s="56"/>
      <c r="AK142" s="56"/>
      <c r="AL142" s="56"/>
      <c r="AM142" s="56"/>
      <c r="AN142" s="56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</row>
    <row r="143" spans="1:64" ht="12.75" customHeight="1">
      <c r="A143" s="147"/>
      <c r="B143" s="148"/>
      <c r="C143" s="148"/>
      <c r="D143" s="148"/>
      <c r="E143" s="148"/>
      <c r="F143" s="149"/>
      <c r="G143" s="116" t="s">
        <v>252</v>
      </c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65"/>
      <c r="AW143" s="165"/>
      <c r="AX143" s="165"/>
      <c r="AY143" s="165"/>
      <c r="AZ143" s="165"/>
      <c r="BA143" s="165"/>
      <c r="BB143" s="165"/>
      <c r="BC143" s="165"/>
      <c r="BD143" s="165"/>
      <c r="BE143" s="165"/>
      <c r="BF143" s="165"/>
      <c r="BG143" s="165"/>
      <c r="BH143" s="165"/>
      <c r="BI143" s="165"/>
      <c r="BJ143" s="165"/>
      <c r="BK143" s="165"/>
      <c r="BL143" s="166"/>
    </row>
    <row r="144" spans="1:64" ht="12.75" customHeight="1">
      <c r="A144" s="115">
        <v>0</v>
      </c>
      <c r="B144" s="115"/>
      <c r="C144" s="115"/>
      <c r="D144" s="115"/>
      <c r="E144" s="115"/>
      <c r="F144" s="115"/>
      <c r="G144" s="123" t="s">
        <v>128</v>
      </c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5"/>
      <c r="Z144" s="126"/>
      <c r="AA144" s="126"/>
      <c r="AB144" s="126"/>
      <c r="AC144" s="126"/>
      <c r="AD144" s="126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0"/>
      <c r="AO144" s="119"/>
      <c r="AP144" s="119"/>
      <c r="AQ144" s="119"/>
      <c r="AR144" s="119"/>
      <c r="AS144" s="119"/>
      <c r="AT144" s="119"/>
      <c r="AU144" s="119"/>
      <c r="AV144" s="119"/>
      <c r="AW144" s="119"/>
      <c r="AX144" s="119"/>
      <c r="AY144" s="119"/>
      <c r="AZ144" s="119"/>
      <c r="BA144" s="119"/>
      <c r="BB144" s="119"/>
      <c r="BC144" s="119"/>
      <c r="BD144" s="119"/>
      <c r="BE144" s="119"/>
      <c r="BF144" s="119"/>
      <c r="BG144" s="119"/>
      <c r="BH144" s="119"/>
      <c r="BI144" s="119"/>
      <c r="BJ144" s="119"/>
      <c r="BK144" s="119"/>
      <c r="BL144" s="119"/>
    </row>
    <row r="145" spans="1:64" ht="12.75" customHeight="1">
      <c r="A145" s="100">
        <v>1</v>
      </c>
      <c r="B145" s="100"/>
      <c r="C145" s="100"/>
      <c r="D145" s="100"/>
      <c r="E145" s="100"/>
      <c r="F145" s="100"/>
      <c r="G145" s="101" t="s">
        <v>248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3"/>
      <c r="Z145" s="128" t="s">
        <v>64</v>
      </c>
      <c r="AA145" s="128"/>
      <c r="AB145" s="128"/>
      <c r="AC145" s="128"/>
      <c r="AD145" s="128"/>
      <c r="AE145" s="158" t="s">
        <v>65</v>
      </c>
      <c r="AF145" s="158"/>
      <c r="AG145" s="158"/>
      <c r="AH145" s="158"/>
      <c r="AI145" s="158"/>
      <c r="AJ145" s="158"/>
      <c r="AK145" s="158"/>
      <c r="AL145" s="158"/>
      <c r="AM145" s="158"/>
      <c r="AN145" s="159"/>
      <c r="AO145" s="151">
        <v>500000</v>
      </c>
      <c r="AP145" s="151"/>
      <c r="AQ145" s="151"/>
      <c r="AR145" s="151"/>
      <c r="AS145" s="151"/>
      <c r="AT145" s="151"/>
      <c r="AU145" s="151"/>
      <c r="AV145" s="151"/>
      <c r="AW145" s="151">
        <v>0</v>
      </c>
      <c r="AX145" s="151"/>
      <c r="AY145" s="151"/>
      <c r="AZ145" s="151"/>
      <c r="BA145" s="151"/>
      <c r="BB145" s="151"/>
      <c r="BC145" s="151"/>
      <c r="BD145" s="151"/>
      <c r="BE145" s="151">
        <f>AO145+AW145</f>
        <v>500000</v>
      </c>
      <c r="BF145" s="151"/>
      <c r="BG145" s="151"/>
      <c r="BH145" s="151"/>
      <c r="BI145" s="151"/>
      <c r="BJ145" s="151"/>
      <c r="BK145" s="151"/>
      <c r="BL145" s="151"/>
    </row>
    <row r="146" spans="1:64" ht="12.75" customHeight="1">
      <c r="A146" s="115">
        <v>0</v>
      </c>
      <c r="B146" s="115"/>
      <c r="C146" s="115"/>
      <c r="D146" s="115"/>
      <c r="E146" s="115"/>
      <c r="F146" s="115"/>
      <c r="G146" s="133" t="s">
        <v>73</v>
      </c>
      <c r="H146" s="134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5"/>
      <c r="Z146" s="126"/>
      <c r="AA146" s="126"/>
      <c r="AB146" s="126"/>
      <c r="AC146" s="126"/>
      <c r="AD146" s="126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0"/>
      <c r="AO146" s="152"/>
      <c r="AP146" s="152"/>
      <c r="AQ146" s="152"/>
      <c r="AR146" s="152"/>
      <c r="AS146" s="152"/>
      <c r="AT146" s="152"/>
      <c r="AU146" s="152"/>
      <c r="AV146" s="152"/>
      <c r="AW146" s="152"/>
      <c r="AX146" s="152"/>
      <c r="AY146" s="152"/>
      <c r="AZ146" s="152"/>
      <c r="BA146" s="152"/>
      <c r="BB146" s="152"/>
      <c r="BC146" s="152"/>
      <c r="BD146" s="152"/>
      <c r="BE146" s="152"/>
      <c r="BF146" s="152"/>
      <c r="BG146" s="152"/>
      <c r="BH146" s="152"/>
      <c r="BI146" s="152"/>
      <c r="BJ146" s="152"/>
      <c r="BK146" s="152"/>
      <c r="BL146" s="152"/>
    </row>
    <row r="147" spans="1:64" ht="12.75" customHeight="1">
      <c r="A147" s="100">
        <v>1</v>
      </c>
      <c r="B147" s="100"/>
      <c r="C147" s="100"/>
      <c r="D147" s="100"/>
      <c r="E147" s="100"/>
      <c r="F147" s="100"/>
      <c r="G147" s="101" t="s">
        <v>253</v>
      </c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3"/>
      <c r="Z147" s="128" t="s">
        <v>75</v>
      </c>
      <c r="AA147" s="128"/>
      <c r="AB147" s="128"/>
      <c r="AC147" s="128"/>
      <c r="AD147" s="128"/>
      <c r="AE147" s="130" t="s">
        <v>85</v>
      </c>
      <c r="AF147" s="131"/>
      <c r="AG147" s="131"/>
      <c r="AH147" s="131"/>
      <c r="AI147" s="131"/>
      <c r="AJ147" s="131"/>
      <c r="AK147" s="131"/>
      <c r="AL147" s="131"/>
      <c r="AM147" s="131"/>
      <c r="AN147" s="132"/>
      <c r="AO147" s="151">
        <v>1</v>
      </c>
      <c r="AP147" s="151"/>
      <c r="AQ147" s="151"/>
      <c r="AR147" s="151"/>
      <c r="AS147" s="151"/>
      <c r="AT147" s="151"/>
      <c r="AU147" s="151"/>
      <c r="AV147" s="151"/>
      <c r="AW147" s="151">
        <v>0</v>
      </c>
      <c r="AX147" s="151"/>
      <c r="AY147" s="151"/>
      <c r="AZ147" s="151"/>
      <c r="BA147" s="151"/>
      <c r="BB147" s="151"/>
      <c r="BC147" s="151"/>
      <c r="BD147" s="151"/>
      <c r="BE147" s="151">
        <f>AO147+AW147</f>
        <v>1</v>
      </c>
      <c r="BF147" s="151"/>
      <c r="BG147" s="151"/>
      <c r="BH147" s="151"/>
      <c r="BI147" s="151"/>
      <c r="BJ147" s="151"/>
      <c r="BK147" s="151"/>
      <c r="BL147" s="151"/>
    </row>
    <row r="148" spans="1:64" ht="12.75" customHeight="1">
      <c r="A148" s="115">
        <v>0</v>
      </c>
      <c r="B148" s="115"/>
      <c r="C148" s="115"/>
      <c r="D148" s="115"/>
      <c r="E148" s="115"/>
      <c r="F148" s="115"/>
      <c r="G148" s="133" t="s">
        <v>83</v>
      </c>
      <c r="H148" s="134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5"/>
      <c r="Z148" s="126"/>
      <c r="AA148" s="126"/>
      <c r="AB148" s="126"/>
      <c r="AC148" s="126"/>
      <c r="AD148" s="126"/>
      <c r="AE148" s="133"/>
      <c r="AF148" s="134"/>
      <c r="AG148" s="134"/>
      <c r="AH148" s="134"/>
      <c r="AI148" s="134"/>
      <c r="AJ148" s="134"/>
      <c r="AK148" s="134"/>
      <c r="AL148" s="134"/>
      <c r="AM148" s="134"/>
      <c r="AN148" s="135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2"/>
      <c r="BA148" s="152"/>
      <c r="BB148" s="152"/>
      <c r="BC148" s="152"/>
      <c r="BD148" s="152"/>
      <c r="BE148" s="152"/>
      <c r="BF148" s="152"/>
      <c r="BG148" s="152"/>
      <c r="BH148" s="152"/>
      <c r="BI148" s="152"/>
      <c r="BJ148" s="152"/>
      <c r="BK148" s="152"/>
      <c r="BL148" s="152"/>
    </row>
    <row r="149" spans="1:64" ht="12.75" customHeight="1">
      <c r="A149" s="100">
        <v>1</v>
      </c>
      <c r="B149" s="100"/>
      <c r="C149" s="100"/>
      <c r="D149" s="100"/>
      <c r="E149" s="100"/>
      <c r="F149" s="100"/>
      <c r="G149" s="101" t="s">
        <v>254</v>
      </c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3"/>
      <c r="Z149" s="128" t="s">
        <v>64</v>
      </c>
      <c r="AA149" s="128"/>
      <c r="AB149" s="128"/>
      <c r="AC149" s="128"/>
      <c r="AD149" s="128"/>
      <c r="AE149" s="130" t="s">
        <v>85</v>
      </c>
      <c r="AF149" s="131"/>
      <c r="AG149" s="131"/>
      <c r="AH149" s="131"/>
      <c r="AI149" s="131"/>
      <c r="AJ149" s="131"/>
      <c r="AK149" s="131"/>
      <c r="AL149" s="131"/>
      <c r="AM149" s="131"/>
      <c r="AN149" s="132"/>
      <c r="AO149" s="151">
        <f>AO145/AO147</f>
        <v>500000</v>
      </c>
      <c r="AP149" s="151"/>
      <c r="AQ149" s="151"/>
      <c r="AR149" s="151"/>
      <c r="AS149" s="151"/>
      <c r="AT149" s="151"/>
      <c r="AU149" s="151"/>
      <c r="AV149" s="151"/>
      <c r="AW149" s="151">
        <v>0</v>
      </c>
      <c r="AX149" s="151"/>
      <c r="AY149" s="151"/>
      <c r="AZ149" s="151"/>
      <c r="BA149" s="151"/>
      <c r="BB149" s="151"/>
      <c r="BC149" s="151"/>
      <c r="BD149" s="151"/>
      <c r="BE149" s="151">
        <f>AO149+AW149</f>
        <v>500000</v>
      </c>
      <c r="BF149" s="151"/>
      <c r="BG149" s="151"/>
      <c r="BH149" s="151"/>
      <c r="BI149" s="151"/>
      <c r="BJ149" s="151"/>
      <c r="BK149" s="151"/>
      <c r="BL149" s="151"/>
    </row>
    <row r="150" spans="1:64" ht="12.75" customHeight="1">
      <c r="A150" s="115">
        <v>0</v>
      </c>
      <c r="B150" s="115"/>
      <c r="C150" s="115"/>
      <c r="D150" s="115"/>
      <c r="E150" s="115"/>
      <c r="F150" s="115"/>
      <c r="G150" s="133" t="s">
        <v>88</v>
      </c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5"/>
      <c r="Z150" s="126"/>
      <c r="AA150" s="126"/>
      <c r="AB150" s="126"/>
      <c r="AC150" s="126"/>
      <c r="AD150" s="126"/>
      <c r="AE150" s="133"/>
      <c r="AF150" s="134"/>
      <c r="AG150" s="134"/>
      <c r="AH150" s="134"/>
      <c r="AI150" s="134"/>
      <c r="AJ150" s="134"/>
      <c r="AK150" s="134"/>
      <c r="AL150" s="134"/>
      <c r="AM150" s="134"/>
      <c r="AN150" s="135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2"/>
      <c r="BA150" s="152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</row>
    <row r="151" spans="1:64" ht="12.75" customHeight="1">
      <c r="A151" s="100">
        <v>1</v>
      </c>
      <c r="B151" s="100"/>
      <c r="C151" s="100"/>
      <c r="D151" s="100"/>
      <c r="E151" s="100"/>
      <c r="F151" s="100"/>
      <c r="G151" s="101" t="s">
        <v>251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3"/>
      <c r="Z151" s="128" t="s">
        <v>90</v>
      </c>
      <c r="AA151" s="128"/>
      <c r="AB151" s="128"/>
      <c r="AC151" s="128"/>
      <c r="AD151" s="128"/>
      <c r="AE151" s="130" t="s">
        <v>85</v>
      </c>
      <c r="AF151" s="131"/>
      <c r="AG151" s="131"/>
      <c r="AH151" s="131"/>
      <c r="AI151" s="131"/>
      <c r="AJ151" s="131"/>
      <c r="AK151" s="131"/>
      <c r="AL151" s="131"/>
      <c r="AM151" s="131"/>
      <c r="AN151" s="132"/>
      <c r="AO151" s="151">
        <v>100</v>
      </c>
      <c r="AP151" s="151"/>
      <c r="AQ151" s="151"/>
      <c r="AR151" s="151"/>
      <c r="AS151" s="151"/>
      <c r="AT151" s="151"/>
      <c r="AU151" s="151"/>
      <c r="AV151" s="151"/>
      <c r="AW151" s="151">
        <v>0</v>
      </c>
      <c r="AX151" s="151"/>
      <c r="AY151" s="151"/>
      <c r="AZ151" s="151"/>
      <c r="BA151" s="151"/>
      <c r="BB151" s="151"/>
      <c r="BC151" s="151"/>
      <c r="BD151" s="151"/>
      <c r="BE151" s="151">
        <f>AO151+AW151</f>
        <v>100</v>
      </c>
      <c r="BF151" s="151"/>
      <c r="BG151" s="151"/>
      <c r="BH151" s="151"/>
      <c r="BI151" s="151"/>
      <c r="BJ151" s="151"/>
      <c r="BK151" s="151"/>
      <c r="BL151" s="151"/>
    </row>
    <row r="152" spans="1:64" ht="12.75" customHeight="1">
      <c r="A152" s="24"/>
      <c r="B152" s="24"/>
      <c r="C152" s="24"/>
      <c r="D152" s="24"/>
      <c r="E152" s="24"/>
      <c r="F152" s="24"/>
      <c r="G152" s="42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4"/>
      <c r="AA152" s="54"/>
      <c r="AB152" s="54"/>
      <c r="AC152" s="54"/>
      <c r="AD152" s="54"/>
      <c r="AE152" s="55"/>
      <c r="AF152" s="56"/>
      <c r="AG152" s="56"/>
      <c r="AH152" s="56"/>
      <c r="AI152" s="56"/>
      <c r="AJ152" s="56"/>
      <c r="AK152" s="56"/>
      <c r="AL152" s="56"/>
      <c r="AM152" s="56"/>
      <c r="AN152" s="56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</row>
    <row r="153" spans="1:64" ht="12.75" customHeight="1">
      <c r="A153" s="147"/>
      <c r="B153" s="148"/>
      <c r="C153" s="148"/>
      <c r="D153" s="148"/>
      <c r="E153" s="148"/>
      <c r="F153" s="149"/>
      <c r="G153" s="116" t="s">
        <v>255</v>
      </c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6"/>
    </row>
    <row r="154" spans="1:64" ht="12.75" customHeight="1">
      <c r="A154" s="115">
        <v>0</v>
      </c>
      <c r="B154" s="115"/>
      <c r="C154" s="115"/>
      <c r="D154" s="115"/>
      <c r="E154" s="115"/>
      <c r="F154" s="115"/>
      <c r="G154" s="123" t="s">
        <v>128</v>
      </c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5"/>
      <c r="Z154" s="126"/>
      <c r="AA154" s="126"/>
      <c r="AB154" s="126"/>
      <c r="AC154" s="126"/>
      <c r="AD154" s="126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0"/>
      <c r="AO154" s="119"/>
      <c r="AP154" s="119"/>
      <c r="AQ154" s="119"/>
      <c r="AR154" s="119"/>
      <c r="AS154" s="119"/>
      <c r="AT154" s="119"/>
      <c r="AU154" s="119"/>
      <c r="AV154" s="119"/>
      <c r="AW154" s="119"/>
      <c r="AX154" s="119"/>
      <c r="AY154" s="119"/>
      <c r="AZ154" s="119"/>
      <c r="BA154" s="119"/>
      <c r="BB154" s="119"/>
      <c r="BC154" s="119"/>
      <c r="BD154" s="119"/>
      <c r="BE154" s="119"/>
      <c r="BF154" s="119"/>
      <c r="BG154" s="119"/>
      <c r="BH154" s="119"/>
      <c r="BI154" s="119"/>
      <c r="BJ154" s="119"/>
      <c r="BK154" s="119"/>
      <c r="BL154" s="119"/>
    </row>
    <row r="155" spans="1:64" ht="12.75" customHeight="1">
      <c r="A155" s="100">
        <v>1</v>
      </c>
      <c r="B155" s="100"/>
      <c r="C155" s="100"/>
      <c r="D155" s="100"/>
      <c r="E155" s="100"/>
      <c r="F155" s="100"/>
      <c r="G155" s="101" t="s">
        <v>248</v>
      </c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3"/>
      <c r="Z155" s="128" t="s">
        <v>64</v>
      </c>
      <c r="AA155" s="128"/>
      <c r="AB155" s="128"/>
      <c r="AC155" s="128"/>
      <c r="AD155" s="128"/>
      <c r="AE155" s="129" t="s">
        <v>65</v>
      </c>
      <c r="AF155" s="162"/>
      <c r="AG155" s="162"/>
      <c r="AH155" s="162"/>
      <c r="AI155" s="162"/>
      <c r="AJ155" s="162"/>
      <c r="AK155" s="162"/>
      <c r="AL155" s="162"/>
      <c r="AM155" s="162"/>
      <c r="AN155" s="163"/>
      <c r="AO155" s="151">
        <v>160447</v>
      </c>
      <c r="AP155" s="151"/>
      <c r="AQ155" s="151"/>
      <c r="AR155" s="151"/>
      <c r="AS155" s="151"/>
      <c r="AT155" s="151"/>
      <c r="AU155" s="151"/>
      <c r="AV155" s="151"/>
      <c r="AW155" s="151">
        <v>0</v>
      </c>
      <c r="AX155" s="151"/>
      <c r="AY155" s="151"/>
      <c r="AZ155" s="151"/>
      <c r="BA155" s="151"/>
      <c r="BB155" s="151"/>
      <c r="BC155" s="151"/>
      <c r="BD155" s="151"/>
      <c r="BE155" s="151">
        <f>AO155+AW155</f>
        <v>160447</v>
      </c>
      <c r="BF155" s="151"/>
      <c r="BG155" s="151"/>
      <c r="BH155" s="151"/>
      <c r="BI155" s="151"/>
      <c r="BJ155" s="151"/>
      <c r="BK155" s="151"/>
      <c r="BL155" s="151"/>
    </row>
    <row r="156" spans="1:64" ht="12.75" customHeight="1">
      <c r="A156" s="115">
        <v>0</v>
      </c>
      <c r="B156" s="115"/>
      <c r="C156" s="115"/>
      <c r="D156" s="115"/>
      <c r="E156" s="115"/>
      <c r="F156" s="115"/>
      <c r="G156" s="133" t="s">
        <v>73</v>
      </c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5"/>
      <c r="Z156" s="126"/>
      <c r="AA156" s="126"/>
      <c r="AB156" s="126"/>
      <c r="AC156" s="126"/>
      <c r="AD156" s="126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0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</row>
    <row r="157" spans="1:64" ht="12.75" customHeight="1">
      <c r="A157" s="100">
        <v>1</v>
      </c>
      <c r="B157" s="100"/>
      <c r="C157" s="100"/>
      <c r="D157" s="100"/>
      <c r="E157" s="100"/>
      <c r="F157" s="100"/>
      <c r="G157" s="101" t="s">
        <v>256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3"/>
      <c r="Z157" s="128" t="s">
        <v>75</v>
      </c>
      <c r="AA157" s="128"/>
      <c r="AB157" s="128"/>
      <c r="AC157" s="128"/>
      <c r="AD157" s="128"/>
      <c r="AE157" s="130" t="s">
        <v>85</v>
      </c>
      <c r="AF157" s="131"/>
      <c r="AG157" s="131"/>
      <c r="AH157" s="131"/>
      <c r="AI157" s="131"/>
      <c r="AJ157" s="131"/>
      <c r="AK157" s="131"/>
      <c r="AL157" s="131"/>
      <c r="AM157" s="131"/>
      <c r="AN157" s="132"/>
      <c r="AO157" s="151">
        <v>1</v>
      </c>
      <c r="AP157" s="151"/>
      <c r="AQ157" s="151"/>
      <c r="AR157" s="151"/>
      <c r="AS157" s="151"/>
      <c r="AT157" s="151"/>
      <c r="AU157" s="151"/>
      <c r="AV157" s="151"/>
      <c r="AW157" s="151">
        <v>0</v>
      </c>
      <c r="AX157" s="151"/>
      <c r="AY157" s="151"/>
      <c r="AZ157" s="151"/>
      <c r="BA157" s="151"/>
      <c r="BB157" s="151"/>
      <c r="BC157" s="151"/>
      <c r="BD157" s="151"/>
      <c r="BE157" s="151">
        <f>AO157+AW157</f>
        <v>1</v>
      </c>
      <c r="BF157" s="151"/>
      <c r="BG157" s="151"/>
      <c r="BH157" s="151"/>
      <c r="BI157" s="151"/>
      <c r="BJ157" s="151"/>
      <c r="BK157" s="151"/>
      <c r="BL157" s="151"/>
    </row>
    <row r="158" spans="1:64" ht="12.75" customHeight="1">
      <c r="A158" s="115">
        <v>0</v>
      </c>
      <c r="B158" s="115"/>
      <c r="C158" s="115"/>
      <c r="D158" s="115"/>
      <c r="E158" s="115"/>
      <c r="F158" s="115"/>
      <c r="G158" s="133" t="s">
        <v>83</v>
      </c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5"/>
      <c r="Z158" s="126"/>
      <c r="AA158" s="126"/>
      <c r="AB158" s="126"/>
      <c r="AC158" s="126"/>
      <c r="AD158" s="126"/>
      <c r="AE158" s="133"/>
      <c r="AF158" s="134"/>
      <c r="AG158" s="134"/>
      <c r="AH158" s="134"/>
      <c r="AI158" s="134"/>
      <c r="AJ158" s="134"/>
      <c r="AK158" s="134"/>
      <c r="AL158" s="134"/>
      <c r="AM158" s="134"/>
      <c r="AN158" s="135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</row>
    <row r="159" spans="1:64" ht="12.75" customHeight="1">
      <c r="A159" s="100">
        <v>1</v>
      </c>
      <c r="B159" s="100"/>
      <c r="C159" s="100"/>
      <c r="D159" s="100"/>
      <c r="E159" s="100"/>
      <c r="F159" s="100"/>
      <c r="G159" s="101" t="s">
        <v>257</v>
      </c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3"/>
      <c r="Z159" s="128" t="s">
        <v>64</v>
      </c>
      <c r="AA159" s="128"/>
      <c r="AB159" s="128"/>
      <c r="AC159" s="128"/>
      <c r="AD159" s="128"/>
      <c r="AE159" s="130" t="s">
        <v>85</v>
      </c>
      <c r="AF159" s="131"/>
      <c r="AG159" s="131"/>
      <c r="AH159" s="131"/>
      <c r="AI159" s="131"/>
      <c r="AJ159" s="131"/>
      <c r="AK159" s="131"/>
      <c r="AL159" s="131"/>
      <c r="AM159" s="131"/>
      <c r="AN159" s="132"/>
      <c r="AO159" s="151">
        <f>AO155/AO157</f>
        <v>160447</v>
      </c>
      <c r="AP159" s="151"/>
      <c r="AQ159" s="151"/>
      <c r="AR159" s="151"/>
      <c r="AS159" s="151"/>
      <c r="AT159" s="151"/>
      <c r="AU159" s="151"/>
      <c r="AV159" s="151"/>
      <c r="AW159" s="151">
        <v>0</v>
      </c>
      <c r="AX159" s="151"/>
      <c r="AY159" s="151"/>
      <c r="AZ159" s="151"/>
      <c r="BA159" s="151"/>
      <c r="BB159" s="151"/>
      <c r="BC159" s="151"/>
      <c r="BD159" s="151"/>
      <c r="BE159" s="151">
        <f>AO159+AW159</f>
        <v>160447</v>
      </c>
      <c r="BF159" s="151"/>
      <c r="BG159" s="151"/>
      <c r="BH159" s="151"/>
      <c r="BI159" s="151"/>
      <c r="BJ159" s="151"/>
      <c r="BK159" s="151"/>
      <c r="BL159" s="151"/>
    </row>
    <row r="160" spans="1:64" ht="12.75" customHeight="1">
      <c r="A160" s="115">
        <v>0</v>
      </c>
      <c r="B160" s="115"/>
      <c r="C160" s="115"/>
      <c r="D160" s="115"/>
      <c r="E160" s="115"/>
      <c r="F160" s="115"/>
      <c r="G160" s="133" t="s">
        <v>88</v>
      </c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5"/>
      <c r="Z160" s="126"/>
      <c r="AA160" s="126"/>
      <c r="AB160" s="126"/>
      <c r="AC160" s="126"/>
      <c r="AD160" s="126"/>
      <c r="AE160" s="133"/>
      <c r="AF160" s="134"/>
      <c r="AG160" s="134"/>
      <c r="AH160" s="134"/>
      <c r="AI160" s="134"/>
      <c r="AJ160" s="134"/>
      <c r="AK160" s="134"/>
      <c r="AL160" s="134"/>
      <c r="AM160" s="134"/>
      <c r="AN160" s="135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</row>
    <row r="161" spans="1:64" ht="15">
      <c r="A161" s="100">
        <v>1</v>
      </c>
      <c r="B161" s="100"/>
      <c r="C161" s="100"/>
      <c r="D161" s="100"/>
      <c r="E161" s="100"/>
      <c r="F161" s="100"/>
      <c r="G161" s="101" t="s">
        <v>251</v>
      </c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3"/>
      <c r="Z161" s="128" t="s">
        <v>90</v>
      </c>
      <c r="AA161" s="128"/>
      <c r="AB161" s="128"/>
      <c r="AC161" s="128"/>
      <c r="AD161" s="128"/>
      <c r="AE161" s="130" t="s">
        <v>85</v>
      </c>
      <c r="AF161" s="131"/>
      <c r="AG161" s="131"/>
      <c r="AH161" s="131"/>
      <c r="AI161" s="131"/>
      <c r="AJ161" s="131"/>
      <c r="AK161" s="131"/>
      <c r="AL161" s="131"/>
      <c r="AM161" s="131"/>
      <c r="AN161" s="132"/>
      <c r="AO161" s="151">
        <v>100</v>
      </c>
      <c r="AP161" s="151"/>
      <c r="AQ161" s="151"/>
      <c r="AR161" s="151"/>
      <c r="AS161" s="151"/>
      <c r="AT161" s="151"/>
      <c r="AU161" s="151"/>
      <c r="AV161" s="151"/>
      <c r="AW161" s="151">
        <v>0</v>
      </c>
      <c r="AX161" s="151"/>
      <c r="AY161" s="151"/>
      <c r="AZ161" s="151"/>
      <c r="BA161" s="151"/>
      <c r="BB161" s="151"/>
      <c r="BC161" s="151"/>
      <c r="BD161" s="151"/>
      <c r="BE161" s="151">
        <f>AO161+AW161</f>
        <v>100</v>
      </c>
      <c r="BF161" s="151"/>
      <c r="BG161" s="151"/>
      <c r="BH161" s="151"/>
      <c r="BI161" s="151"/>
      <c r="BJ161" s="151"/>
      <c r="BK161" s="151"/>
      <c r="BL161" s="151"/>
    </row>
    <row r="163" spans="1:59" ht="16.5" customHeight="1">
      <c r="A163" s="136" t="s">
        <v>94</v>
      </c>
      <c r="B163" s="136"/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35"/>
      <c r="AO163" s="84" t="s">
        <v>95</v>
      </c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</row>
    <row r="164" spans="23:59" ht="12.75">
      <c r="W164" s="138" t="s">
        <v>96</v>
      </c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O164" s="138" t="s">
        <v>97</v>
      </c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</row>
    <row r="165" spans="1:6" ht="15.75" customHeight="1">
      <c r="A165" s="139" t="s">
        <v>98</v>
      </c>
      <c r="B165" s="139"/>
      <c r="C165" s="139"/>
      <c r="D165" s="139"/>
      <c r="E165" s="139"/>
      <c r="F165" s="139"/>
    </row>
    <row r="166" spans="1:45" ht="12.75" customHeight="1">
      <c r="A166" s="75" t="s">
        <v>99</v>
      </c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</row>
    <row r="167" spans="1:45" ht="12.75">
      <c r="A167" s="141" t="s">
        <v>100</v>
      </c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</row>
    <row r="168" spans="1:45" ht="1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</row>
    <row r="169" spans="1:59" ht="15.75" customHeight="1">
      <c r="A169" s="136" t="s">
        <v>101</v>
      </c>
      <c r="B169" s="136"/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35"/>
      <c r="AO169" s="84" t="s">
        <v>102</v>
      </c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</row>
    <row r="170" spans="23:59" ht="12.75">
      <c r="W170" s="138" t="s">
        <v>96</v>
      </c>
      <c r="X170" s="138"/>
      <c r="Y170" s="138"/>
      <c r="Z170" s="138"/>
      <c r="AA170" s="138"/>
      <c r="AB170" s="138"/>
      <c r="AC170" s="138"/>
      <c r="AD170" s="138"/>
      <c r="AE170" s="138"/>
      <c r="AF170" s="138"/>
      <c r="AG170" s="138"/>
      <c r="AH170" s="138"/>
      <c r="AI170" s="138"/>
      <c r="AJ170" s="138"/>
      <c r="AK170" s="138"/>
      <c r="AL170" s="138"/>
      <c r="AM170" s="138"/>
      <c r="AO170" s="138" t="s">
        <v>97</v>
      </c>
      <c r="AP170" s="138"/>
      <c r="AQ170" s="138"/>
      <c r="AR170" s="138"/>
      <c r="AS170" s="138"/>
      <c r="AT170" s="138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</row>
    <row r="171" spans="1:8" ht="12.75">
      <c r="A171" s="140"/>
      <c r="B171" s="140"/>
      <c r="C171" s="140"/>
      <c r="D171" s="140"/>
      <c r="E171" s="140"/>
      <c r="F171" s="140"/>
      <c r="G171" s="140"/>
      <c r="H171" s="140"/>
    </row>
    <row r="172" spans="1:17" ht="12.75">
      <c r="A172" s="138" t="s">
        <v>103</v>
      </c>
      <c r="B172" s="138"/>
      <c r="C172" s="138"/>
      <c r="D172" s="138"/>
      <c r="E172" s="138"/>
      <c r="F172" s="138"/>
      <c r="G172" s="138"/>
      <c r="H172" s="138"/>
      <c r="I172" s="36"/>
      <c r="J172" s="36"/>
      <c r="K172" s="36"/>
      <c r="L172" s="36"/>
      <c r="M172" s="36"/>
      <c r="N172" s="36"/>
      <c r="O172" s="36"/>
      <c r="P172" s="36"/>
      <c r="Q172" s="36"/>
    </row>
    <row r="173" ht="12.75">
      <c r="A173" s="37" t="s">
        <v>104</v>
      </c>
    </row>
  </sheetData>
  <sheetProtection/>
  <mergeCells count="785">
    <mergeCell ref="W170:AM170"/>
    <mergeCell ref="AO170:BG170"/>
    <mergeCell ref="A171:H171"/>
    <mergeCell ref="A172:H172"/>
    <mergeCell ref="A165:F165"/>
    <mergeCell ref="A166:AS166"/>
    <mergeCell ref="A167:AS167"/>
    <mergeCell ref="A169:V169"/>
    <mergeCell ref="W169:AM169"/>
    <mergeCell ref="AO169:BG169"/>
    <mergeCell ref="W164:AM164"/>
    <mergeCell ref="AO164:BG164"/>
    <mergeCell ref="A161:F161"/>
    <mergeCell ref="G161:Y161"/>
    <mergeCell ref="Z161:AD161"/>
    <mergeCell ref="AE161:AN161"/>
    <mergeCell ref="AO161:AV161"/>
    <mergeCell ref="AW161:BD161"/>
    <mergeCell ref="Z159:AD159"/>
    <mergeCell ref="AE159:AN159"/>
    <mergeCell ref="AO159:AV159"/>
    <mergeCell ref="AW159:BD159"/>
    <mergeCell ref="BE161:BL161"/>
    <mergeCell ref="A163:V163"/>
    <mergeCell ref="W163:AM163"/>
    <mergeCell ref="AO163:BG163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Z155:AD155"/>
    <mergeCell ref="AE155:AN155"/>
    <mergeCell ref="AO155:AV155"/>
    <mergeCell ref="AW155:BD155"/>
    <mergeCell ref="BE157:BL157"/>
    <mergeCell ref="A158:F158"/>
    <mergeCell ref="G158:Y158"/>
    <mergeCell ref="Z158:AD158"/>
    <mergeCell ref="AE158:AN158"/>
    <mergeCell ref="AO158:AV158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BE154:BL154"/>
    <mergeCell ref="A151:F151"/>
    <mergeCell ref="G151:Y151"/>
    <mergeCell ref="Z151:AD151"/>
    <mergeCell ref="AE151:AN151"/>
    <mergeCell ref="AO151:AV151"/>
    <mergeCell ref="AW151:BD151"/>
    <mergeCell ref="A154:F154"/>
    <mergeCell ref="G154:Y154"/>
    <mergeCell ref="Z154:AD154"/>
    <mergeCell ref="AE154:AN154"/>
    <mergeCell ref="AO154:AV154"/>
    <mergeCell ref="AW154:BD154"/>
    <mergeCell ref="Z149:AD149"/>
    <mergeCell ref="AE149:AN149"/>
    <mergeCell ref="AO149:AV149"/>
    <mergeCell ref="AW149:BD149"/>
    <mergeCell ref="BE151:BL151"/>
    <mergeCell ref="A153:F153"/>
    <mergeCell ref="G153:BL153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Z145:AD145"/>
    <mergeCell ref="AE145:AN145"/>
    <mergeCell ref="AO145:AV145"/>
    <mergeCell ref="AW145:BD145"/>
    <mergeCell ref="BE147:BL147"/>
    <mergeCell ref="A148:F148"/>
    <mergeCell ref="G148:Y148"/>
    <mergeCell ref="Z148:AD148"/>
    <mergeCell ref="AE148:AN148"/>
    <mergeCell ref="AO148:AV148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BE144:BL144"/>
    <mergeCell ref="A141:F141"/>
    <mergeCell ref="G141:Y141"/>
    <mergeCell ref="Z141:AD141"/>
    <mergeCell ref="AE141:AN141"/>
    <mergeCell ref="AO141:AV141"/>
    <mergeCell ref="AW141:BD141"/>
    <mergeCell ref="A144:F144"/>
    <mergeCell ref="G144:Y144"/>
    <mergeCell ref="Z144:AD144"/>
    <mergeCell ref="AE144:AN144"/>
    <mergeCell ref="AO144:AV144"/>
    <mergeCell ref="AW144:BD144"/>
    <mergeCell ref="Z139:AD139"/>
    <mergeCell ref="AE139:AN139"/>
    <mergeCell ref="AO139:AV139"/>
    <mergeCell ref="AW139:BD139"/>
    <mergeCell ref="BE141:BL141"/>
    <mergeCell ref="A143:F143"/>
    <mergeCell ref="G143:BL143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Z135:AD135"/>
    <mergeCell ref="AE135:AN135"/>
    <mergeCell ref="AO135:AV135"/>
    <mergeCell ref="AW135:BD135"/>
    <mergeCell ref="BE137:BL137"/>
    <mergeCell ref="A138:F138"/>
    <mergeCell ref="G138:Y138"/>
    <mergeCell ref="Z138:AD138"/>
    <mergeCell ref="AE138:AN138"/>
    <mergeCell ref="AO138:AV138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A133:F133"/>
    <mergeCell ref="G133:BL133"/>
    <mergeCell ref="A134:F134"/>
    <mergeCell ref="G134:Y134"/>
    <mergeCell ref="Z134:AD134"/>
    <mergeCell ref="AE134:AN134"/>
    <mergeCell ref="AO134:AV134"/>
    <mergeCell ref="AW134:BD134"/>
    <mergeCell ref="BE134:BL134"/>
    <mergeCell ref="AW131:BD131"/>
    <mergeCell ref="BE131:BL131"/>
    <mergeCell ref="A130:F130"/>
    <mergeCell ref="G130:Y130"/>
    <mergeCell ref="Z130:AD130"/>
    <mergeCell ref="AE130:AN130"/>
    <mergeCell ref="AO130:AV130"/>
    <mergeCell ref="AW130:BD130"/>
    <mergeCell ref="Z128:AD128"/>
    <mergeCell ref="AE128:AN128"/>
    <mergeCell ref="AO128:AV128"/>
    <mergeCell ref="AW128:BD128"/>
    <mergeCell ref="BE130:BL130"/>
    <mergeCell ref="A131:F131"/>
    <mergeCell ref="G131:Y131"/>
    <mergeCell ref="Z131:AD131"/>
    <mergeCell ref="AE131:AN131"/>
    <mergeCell ref="AO131:AV131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AW127:BD127"/>
    <mergeCell ref="BE127:BL127"/>
    <mergeCell ref="A126:F126"/>
    <mergeCell ref="G126:Y126"/>
    <mergeCell ref="Z126:AD126"/>
    <mergeCell ref="AE126:AN126"/>
    <mergeCell ref="AO126:AV126"/>
    <mergeCell ref="AW126:BD126"/>
    <mergeCell ref="Z124:AD124"/>
    <mergeCell ref="AE124:AN124"/>
    <mergeCell ref="AO124:AV124"/>
    <mergeCell ref="AW124:BD124"/>
    <mergeCell ref="BE126:BL126"/>
    <mergeCell ref="A127:F127"/>
    <mergeCell ref="G127:Y127"/>
    <mergeCell ref="Z127:AD127"/>
    <mergeCell ref="AE127:AN127"/>
    <mergeCell ref="AO127:AV127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4:F124"/>
    <mergeCell ref="G124:Y124"/>
    <mergeCell ref="AW123:BD123"/>
    <mergeCell ref="BE123:BL123"/>
    <mergeCell ref="A122:F122"/>
    <mergeCell ref="G122:Y122"/>
    <mergeCell ref="Z122:AD122"/>
    <mergeCell ref="AE122:AN122"/>
    <mergeCell ref="AO122:AV122"/>
    <mergeCell ref="AW122:BD122"/>
    <mergeCell ref="Z120:AD120"/>
    <mergeCell ref="AE120:AN120"/>
    <mergeCell ref="AO120:AV120"/>
    <mergeCell ref="AW120:BD120"/>
    <mergeCell ref="BE122:BL122"/>
    <mergeCell ref="A123:F123"/>
    <mergeCell ref="G123:Y123"/>
    <mergeCell ref="Z123:AD123"/>
    <mergeCell ref="AE123:AN123"/>
    <mergeCell ref="AO123:AV123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Z116:AD116"/>
    <mergeCell ref="AE116:AN116"/>
    <mergeCell ref="AO116:AV116"/>
    <mergeCell ref="AW116:BD116"/>
    <mergeCell ref="BE118:BL118"/>
    <mergeCell ref="A119:F119"/>
    <mergeCell ref="G119:Y119"/>
    <mergeCell ref="Z119:AD119"/>
    <mergeCell ref="AE119:AN119"/>
    <mergeCell ref="AO119:AV119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Z112:AD112"/>
    <mergeCell ref="AE112:AN112"/>
    <mergeCell ref="AO112:AV112"/>
    <mergeCell ref="AW112:BD112"/>
    <mergeCell ref="BE114:BL114"/>
    <mergeCell ref="A115:F115"/>
    <mergeCell ref="G115:Y115"/>
    <mergeCell ref="Z115:AD115"/>
    <mergeCell ref="AE115:AN115"/>
    <mergeCell ref="AO115:AV115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Z108:AD108"/>
    <mergeCell ref="AE108:AN108"/>
    <mergeCell ref="AO108:AV108"/>
    <mergeCell ref="AW108:BD108"/>
    <mergeCell ref="BE110:BL110"/>
    <mergeCell ref="A111:F111"/>
    <mergeCell ref="G111:Y111"/>
    <mergeCell ref="Z111:AD111"/>
    <mergeCell ref="AE111:AN111"/>
    <mergeCell ref="AO111:AV111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4:AD64"/>
    <mergeCell ref="AE64:AN64"/>
    <mergeCell ref="AO64:AV64"/>
    <mergeCell ref="AW64:BD64"/>
    <mergeCell ref="A66:F66"/>
    <mergeCell ref="G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53:C53"/>
    <mergeCell ref="D53:AB53"/>
    <mergeCell ref="AC53:AJ53"/>
    <mergeCell ref="AK53:AR53"/>
    <mergeCell ref="AS53:AZ53"/>
    <mergeCell ref="A55:BL55"/>
    <mergeCell ref="A56:AY56"/>
    <mergeCell ref="A57:C58"/>
    <mergeCell ref="D57:AA58"/>
    <mergeCell ref="AB57:AI58"/>
    <mergeCell ref="AJ57:AQ58"/>
    <mergeCell ref="AR57:AY5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3:BL33"/>
    <mergeCell ref="A34:BL34"/>
    <mergeCell ref="A36:BL36"/>
    <mergeCell ref="A37:F37"/>
    <mergeCell ref="G37:BL37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</mergeCells>
  <conditionalFormatting sqref="H82:L83 H85:L88 H90:L91 H93:L94 H96:L97 H99:L100 H102:L103 H105:L109 H111:L112 H114:L115 G137:G138 G128:L128 G140:L140 G130:G132 G68 G70:G79 G82:G109 G111:G115 G118:G127">
    <cfRule type="cellIs" priority="34" dxfId="224" operator="equal" stopIfTrue="1">
      <formula>$G67</formula>
    </cfRule>
  </conditionalFormatting>
  <conditionalFormatting sqref="D50:D52 G43">
    <cfRule type="cellIs" priority="33" dxfId="224" operator="equal" stopIfTrue="1">
      <formula>$D42</formula>
    </cfRule>
  </conditionalFormatting>
  <conditionalFormatting sqref="A66:F161">
    <cfRule type="cellIs" priority="32" dxfId="224" operator="equal" stopIfTrue="1">
      <formula>0</formula>
    </cfRule>
  </conditionalFormatting>
  <conditionalFormatting sqref="G139">
    <cfRule type="cellIs" priority="31" dxfId="224" operator="equal" stopIfTrue="1">
      <formula>$G127</formula>
    </cfRule>
  </conditionalFormatting>
  <conditionalFormatting sqref="G80:L80">
    <cfRule type="cellIs" priority="30" dxfId="224" operator="equal" stopIfTrue="1">
      <formula>$G135</formula>
    </cfRule>
  </conditionalFormatting>
  <conditionalFormatting sqref="G135">
    <cfRule type="cellIs" priority="29" dxfId="224" operator="equal" stopIfTrue="1">
      <formula>$G79</formula>
    </cfRule>
  </conditionalFormatting>
  <conditionalFormatting sqref="G136 G138:L138 G116:L116 G148:L148 G141:G147 G149:G161 H158:L158">
    <cfRule type="cellIs" priority="28" dxfId="224" operator="equal" stopIfTrue="1">
      <formula>#REF!</formula>
    </cfRule>
  </conditionalFormatting>
  <conditionalFormatting sqref="G67:L67">
    <cfRule type="cellIs" priority="27" dxfId="224" operator="equal" stopIfTrue="1">
      <formula>#REF!</formula>
    </cfRule>
  </conditionalFormatting>
  <conditionalFormatting sqref="G66">
    <cfRule type="cellIs" priority="26" dxfId="224" operator="equal" stopIfTrue="1">
      <formula>$G65</formula>
    </cfRule>
  </conditionalFormatting>
  <conditionalFormatting sqref="G136:L136">
    <cfRule type="cellIs" priority="25" dxfId="224" operator="equal" stopIfTrue="1">
      <formula>$G215</formula>
    </cfRule>
  </conditionalFormatting>
  <conditionalFormatting sqref="G133">
    <cfRule type="cellIs" priority="24" dxfId="224" operator="equal" stopIfTrue="1">
      <formula>$D127</formula>
    </cfRule>
  </conditionalFormatting>
  <conditionalFormatting sqref="G133">
    <cfRule type="cellIs" priority="23" dxfId="224" operator="equal" stopIfTrue="1">
      <formula>$G127</formula>
    </cfRule>
  </conditionalFormatting>
  <conditionalFormatting sqref="G134:L134">
    <cfRule type="cellIs" priority="22" dxfId="224" operator="equal" stopIfTrue="1">
      <formula>$G127</formula>
    </cfRule>
  </conditionalFormatting>
  <conditionalFormatting sqref="G129">
    <cfRule type="cellIs" priority="21" dxfId="224" operator="equal" stopIfTrue="1">
      <formula>$G140</formula>
    </cfRule>
  </conditionalFormatting>
  <conditionalFormatting sqref="G117 G81 G69">
    <cfRule type="cellIs" priority="20" dxfId="224" operator="equal" stopIfTrue="1">
      <formula>#REF!</formula>
    </cfRule>
  </conditionalFormatting>
  <conditionalFormatting sqref="G110">
    <cfRule type="cellIs" priority="19" dxfId="224" operator="equal" stopIfTrue="1">
      <formula>$G107</formula>
    </cfRule>
  </conditionalFormatting>
  <conditionalFormatting sqref="D49">
    <cfRule type="cellIs" priority="18" dxfId="224" operator="equal" stopIfTrue="1">
      <formula>#REF!</formula>
    </cfRule>
  </conditionalFormatting>
  <conditionalFormatting sqref="D53:I53 G42">
    <cfRule type="cellIs" priority="17" dxfId="224" operator="equal" stopIfTrue="1">
      <formula>$D39</formula>
    </cfRule>
  </conditionalFormatting>
  <conditionalFormatting sqref="G40">
    <cfRule type="cellIs" priority="16" dxfId="224" operator="equal" stopIfTrue="1">
      <formula>$D37</formula>
    </cfRule>
  </conditionalFormatting>
  <conditionalFormatting sqref="G41">
    <cfRule type="cellIs" priority="15" dxfId="224" operator="equal" stopIfTrue="1">
      <formula>$D38</formula>
    </cfRule>
  </conditionalFormatting>
  <conditionalFormatting sqref="G147:G148 G150:L150">
    <cfRule type="cellIs" priority="14" dxfId="224" operator="equal" stopIfTrue="1">
      <formula>$G146</formula>
    </cfRule>
  </conditionalFormatting>
  <conditionalFormatting sqref="G149">
    <cfRule type="cellIs" priority="13" dxfId="224" operator="equal" stopIfTrue="1">
      <formula>$G137</formula>
    </cfRule>
  </conditionalFormatting>
  <conditionalFormatting sqref="G145">
    <cfRule type="cellIs" priority="12" dxfId="224" operator="equal" stopIfTrue="1">
      <formula>$G89</formula>
    </cfRule>
  </conditionalFormatting>
  <conditionalFormatting sqref="G146:L146">
    <cfRule type="cellIs" priority="11" dxfId="224" operator="equal" stopIfTrue="1">
      <formula>$G225</formula>
    </cfRule>
  </conditionalFormatting>
  <conditionalFormatting sqref="G143">
    <cfRule type="cellIs" priority="10" dxfId="224" operator="equal" stopIfTrue="1">
      <formula>$D137</formula>
    </cfRule>
  </conditionalFormatting>
  <conditionalFormatting sqref="G143">
    <cfRule type="cellIs" priority="9" dxfId="224" operator="equal" stopIfTrue="1">
      <formula>$G137</formula>
    </cfRule>
  </conditionalFormatting>
  <conditionalFormatting sqref="G144:L144">
    <cfRule type="cellIs" priority="8" dxfId="224" operator="equal" stopIfTrue="1">
      <formula>$G137</formula>
    </cfRule>
  </conditionalFormatting>
  <conditionalFormatting sqref="G157:G158 G160:L160">
    <cfRule type="cellIs" priority="7" dxfId="224" operator="equal" stopIfTrue="1">
      <formula>$G156</formula>
    </cfRule>
  </conditionalFormatting>
  <conditionalFormatting sqref="G159">
    <cfRule type="cellIs" priority="6" dxfId="224" operator="equal" stopIfTrue="1">
      <formula>$G147</formula>
    </cfRule>
  </conditionalFormatting>
  <conditionalFormatting sqref="G155">
    <cfRule type="cellIs" priority="5" dxfId="224" operator="equal" stopIfTrue="1">
      <formula>$G99</formula>
    </cfRule>
  </conditionalFormatting>
  <conditionalFormatting sqref="G156:L156">
    <cfRule type="cellIs" priority="4" dxfId="224" operator="equal" stopIfTrue="1">
      <formula>$G235</formula>
    </cfRule>
  </conditionalFormatting>
  <conditionalFormatting sqref="G153">
    <cfRule type="cellIs" priority="3" dxfId="224" operator="equal" stopIfTrue="1">
      <formula>$D147</formula>
    </cfRule>
  </conditionalFormatting>
  <conditionalFormatting sqref="G153">
    <cfRule type="cellIs" priority="2" dxfId="224" operator="equal" stopIfTrue="1">
      <formula>$G147</formula>
    </cfRule>
  </conditionalFormatting>
  <conditionalFormatting sqref="G154:L154">
    <cfRule type="cellIs" priority="1" dxfId="224" operator="equal" stopIfTrue="1">
      <formula>$G147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4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12.75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>
      <c r="AO3" s="75" t="s">
        <v>2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41:64" ht="15">
      <c r="AO4" s="76" t="s">
        <v>2</v>
      </c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12.7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5">
      <c r="AO7" s="84" t="s">
        <v>4</v>
      </c>
      <c r="AP7" s="172"/>
      <c r="AQ7" s="172"/>
      <c r="AR7" s="172"/>
      <c r="AS7" s="172"/>
      <c r="AT7" s="172"/>
      <c r="AU7" s="172"/>
      <c r="AV7" s="1" t="s">
        <v>5</v>
      </c>
      <c r="AW7" s="84" t="s">
        <v>4</v>
      </c>
      <c r="AX7" s="172"/>
      <c r="AY7" s="172"/>
      <c r="AZ7" s="172"/>
      <c r="BA7" s="172"/>
      <c r="BB7" s="172"/>
      <c r="BC7" s="172"/>
      <c r="BD7" s="172"/>
      <c r="BE7" s="172"/>
      <c r="BF7" s="172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5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258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3" t="s">
        <v>258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28.5" customHeight="1">
      <c r="A19" s="5" t="s">
        <v>17</v>
      </c>
      <c r="B19" s="81" t="s">
        <v>259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260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261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262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SUM(AS22+I23)</f>
        <v>194400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SUM(AC50)</f>
        <v>194400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f>SUM(AK50)</f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32" customHeight="1">
      <c r="A26" s="90" t="s">
        <v>263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12.75" customHeight="1">
      <c r="A32" s="100">
        <v>1</v>
      </c>
      <c r="B32" s="100"/>
      <c r="C32" s="100"/>
      <c r="D32" s="100"/>
      <c r="E32" s="100"/>
      <c r="F32" s="100"/>
      <c r="G32" s="101" t="s">
        <v>264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31.5" customHeight="1">
      <c r="A35" s="90" t="s">
        <v>265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266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ht="15.75" customHeight="1">
      <c r="A43" s="91" t="s">
        <v>45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60" ht="15.75" customHeight="1">
      <c r="A45" s="96" t="s">
        <v>35</v>
      </c>
      <c r="B45" s="96"/>
      <c r="C45" s="96"/>
      <c r="D45" s="105" t="s">
        <v>46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6" t="s">
        <v>47</v>
      </c>
      <c r="AD45" s="96"/>
      <c r="AE45" s="96"/>
      <c r="AF45" s="96"/>
      <c r="AG45" s="96"/>
      <c r="AH45" s="96"/>
      <c r="AI45" s="96"/>
      <c r="AJ45" s="96"/>
      <c r="AK45" s="96" t="s">
        <v>48</v>
      </c>
      <c r="AL45" s="96"/>
      <c r="AM45" s="96"/>
      <c r="AN45" s="96"/>
      <c r="AO45" s="96"/>
      <c r="AP45" s="96"/>
      <c r="AQ45" s="96"/>
      <c r="AR45" s="96"/>
      <c r="AS45" s="96" t="s">
        <v>49</v>
      </c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</row>
    <row r="46" spans="1:60" ht="28.5" customHeight="1">
      <c r="A46" s="96"/>
      <c r="B46" s="96"/>
      <c r="C46" s="9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15.75">
      <c r="A47" s="96">
        <v>1</v>
      </c>
      <c r="B47" s="96"/>
      <c r="C47" s="96"/>
      <c r="D47" s="111">
        <v>2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79" s="33" customFormat="1" ht="12.75" customHeight="1" hidden="1">
      <c r="A48" s="100" t="s">
        <v>115</v>
      </c>
      <c r="B48" s="100"/>
      <c r="C48" s="100"/>
      <c r="D48" s="147" t="s">
        <v>111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50" t="s">
        <v>119</v>
      </c>
      <c r="AD48" s="150"/>
      <c r="AE48" s="150"/>
      <c r="AF48" s="150"/>
      <c r="AG48" s="150"/>
      <c r="AH48" s="150"/>
      <c r="AI48" s="150"/>
      <c r="AJ48" s="150"/>
      <c r="AK48" s="150" t="s">
        <v>120</v>
      </c>
      <c r="AL48" s="150"/>
      <c r="AM48" s="150"/>
      <c r="AN48" s="150"/>
      <c r="AO48" s="150"/>
      <c r="AP48" s="150"/>
      <c r="AQ48" s="150"/>
      <c r="AR48" s="150"/>
      <c r="AS48" s="128" t="s">
        <v>121</v>
      </c>
      <c r="AT48" s="150"/>
      <c r="AU48" s="150"/>
      <c r="AV48" s="150"/>
      <c r="AW48" s="150"/>
      <c r="AX48" s="150"/>
      <c r="AY48" s="150"/>
      <c r="AZ48" s="150"/>
      <c r="BA48" s="38"/>
      <c r="BB48" s="39"/>
      <c r="BC48" s="39"/>
      <c r="BD48" s="39"/>
      <c r="BE48" s="39"/>
      <c r="BF48" s="39"/>
      <c r="BG48" s="39"/>
      <c r="BH48" s="39"/>
      <c r="CA48" s="33" t="s">
        <v>122</v>
      </c>
    </row>
    <row r="49" spans="1:79" ht="12.75" customHeight="1">
      <c r="A49" s="100">
        <v>1</v>
      </c>
      <c r="B49" s="100"/>
      <c r="C49" s="100"/>
      <c r="D49" s="101" t="s">
        <v>266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14">
        <v>194400</v>
      </c>
      <c r="AD49" s="114"/>
      <c r="AE49" s="114"/>
      <c r="AF49" s="114"/>
      <c r="AG49" s="114"/>
      <c r="AH49" s="114"/>
      <c r="AI49" s="114"/>
      <c r="AJ49" s="114"/>
      <c r="AK49" s="114">
        <v>0</v>
      </c>
      <c r="AL49" s="114"/>
      <c r="AM49" s="114"/>
      <c r="AN49" s="114"/>
      <c r="AO49" s="114"/>
      <c r="AP49" s="114"/>
      <c r="AQ49" s="114"/>
      <c r="AR49" s="114"/>
      <c r="AS49" s="114">
        <f>AC49+AK49</f>
        <v>194400</v>
      </c>
      <c r="AT49" s="114"/>
      <c r="AU49" s="114"/>
      <c r="AV49" s="114"/>
      <c r="AW49" s="114"/>
      <c r="AX49" s="114"/>
      <c r="AY49" s="114"/>
      <c r="AZ49" s="114"/>
      <c r="BA49" s="31"/>
      <c r="BB49" s="31"/>
      <c r="BC49" s="31"/>
      <c r="BD49" s="31"/>
      <c r="BE49" s="31"/>
      <c r="BF49" s="31"/>
      <c r="BG49" s="31"/>
      <c r="BH49" s="31"/>
      <c r="CA49" s="1" t="s">
        <v>51</v>
      </c>
    </row>
    <row r="50" spans="1:60" s="33" customFormat="1" ht="12.75">
      <c r="A50" s="115"/>
      <c r="B50" s="115"/>
      <c r="C50" s="115"/>
      <c r="D50" s="116" t="s">
        <v>52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9">
        <f>SUM(AC49)</f>
        <v>194400</v>
      </c>
      <c r="AD50" s="119"/>
      <c r="AE50" s="119"/>
      <c r="AF50" s="119"/>
      <c r="AG50" s="119"/>
      <c r="AH50" s="119"/>
      <c r="AI50" s="119"/>
      <c r="AJ50" s="119"/>
      <c r="AK50" s="119">
        <f>SUM(AK49)</f>
        <v>0</v>
      </c>
      <c r="AL50" s="119"/>
      <c r="AM50" s="119"/>
      <c r="AN50" s="119"/>
      <c r="AO50" s="119"/>
      <c r="AP50" s="119"/>
      <c r="AQ50" s="119"/>
      <c r="AR50" s="119"/>
      <c r="AS50" s="119">
        <f>SUM(AS49)</f>
        <v>194400</v>
      </c>
      <c r="AT50" s="119"/>
      <c r="AU50" s="119"/>
      <c r="AV50" s="119"/>
      <c r="AW50" s="119"/>
      <c r="AX50" s="119"/>
      <c r="AY50" s="119"/>
      <c r="AZ50" s="119"/>
      <c r="BA50" s="32"/>
      <c r="BB50" s="32"/>
      <c r="BC50" s="32"/>
      <c r="BD50" s="32"/>
      <c r="BE50" s="32"/>
      <c r="BF50" s="32"/>
      <c r="BG50" s="32"/>
      <c r="BH50" s="32"/>
    </row>
    <row r="52" spans="1:64" ht="15.75" customHeight="1">
      <c r="A52" s="74" t="s">
        <v>53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64" ht="1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51" ht="15.75" customHeight="1">
      <c r="A54" s="96" t="s">
        <v>35</v>
      </c>
      <c r="B54" s="96"/>
      <c r="C54" s="96"/>
      <c r="D54" s="105" t="s">
        <v>54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6" t="s">
        <v>47</v>
      </c>
      <c r="AC54" s="96"/>
      <c r="AD54" s="96"/>
      <c r="AE54" s="96"/>
      <c r="AF54" s="96"/>
      <c r="AG54" s="96"/>
      <c r="AH54" s="96"/>
      <c r="AI54" s="96"/>
      <c r="AJ54" s="96" t="s">
        <v>48</v>
      </c>
      <c r="AK54" s="96"/>
      <c r="AL54" s="96"/>
      <c r="AM54" s="96"/>
      <c r="AN54" s="96"/>
      <c r="AO54" s="96"/>
      <c r="AP54" s="96"/>
      <c r="AQ54" s="96"/>
      <c r="AR54" s="96" t="s">
        <v>49</v>
      </c>
      <c r="AS54" s="96"/>
      <c r="AT54" s="96"/>
      <c r="AU54" s="96"/>
      <c r="AV54" s="96"/>
      <c r="AW54" s="96"/>
      <c r="AX54" s="96"/>
      <c r="AY54" s="96"/>
    </row>
    <row r="55" spans="1:51" ht="28.5" customHeight="1">
      <c r="A55" s="96"/>
      <c r="B55" s="96"/>
      <c r="C55" s="96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51" ht="15.75" customHeight="1">
      <c r="A56" s="96">
        <v>1</v>
      </c>
      <c r="B56" s="96"/>
      <c r="C56" s="96"/>
      <c r="D56" s="111">
        <v>2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96">
        <v>3</v>
      </c>
      <c r="AC56" s="96"/>
      <c r="AD56" s="96"/>
      <c r="AE56" s="96"/>
      <c r="AF56" s="96"/>
      <c r="AG56" s="96"/>
      <c r="AH56" s="96"/>
      <c r="AI56" s="96"/>
      <c r="AJ56" s="96">
        <v>4</v>
      </c>
      <c r="AK56" s="96"/>
      <c r="AL56" s="96"/>
      <c r="AM56" s="96"/>
      <c r="AN56" s="96"/>
      <c r="AO56" s="96"/>
      <c r="AP56" s="96"/>
      <c r="AQ56" s="96"/>
      <c r="AR56" s="96">
        <v>5</v>
      </c>
      <c r="AS56" s="96"/>
      <c r="AT56" s="96"/>
      <c r="AU56" s="96"/>
      <c r="AV56" s="96"/>
      <c r="AW56" s="96"/>
      <c r="AX56" s="96"/>
      <c r="AY56" s="96"/>
    </row>
    <row r="57" spans="1:79" ht="12.75" customHeight="1" hidden="1">
      <c r="A57" s="100" t="s">
        <v>115</v>
      </c>
      <c r="B57" s="100"/>
      <c r="C57" s="100"/>
      <c r="D57" s="142" t="s">
        <v>111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50" t="s">
        <v>119</v>
      </c>
      <c r="AC57" s="150"/>
      <c r="AD57" s="150"/>
      <c r="AE57" s="150"/>
      <c r="AF57" s="150"/>
      <c r="AG57" s="150"/>
      <c r="AH57" s="150"/>
      <c r="AI57" s="150"/>
      <c r="AJ57" s="150" t="s">
        <v>120</v>
      </c>
      <c r="AK57" s="150"/>
      <c r="AL57" s="150"/>
      <c r="AM57" s="150"/>
      <c r="AN57" s="150"/>
      <c r="AO57" s="150"/>
      <c r="AP57" s="150"/>
      <c r="AQ57" s="150"/>
      <c r="AR57" s="150" t="s">
        <v>121</v>
      </c>
      <c r="AS57" s="150"/>
      <c r="AT57" s="150"/>
      <c r="AU57" s="150"/>
      <c r="AV57" s="150"/>
      <c r="AW57" s="150"/>
      <c r="AX57" s="150"/>
      <c r="AY57" s="150"/>
      <c r="CA57" s="1" t="s">
        <v>125</v>
      </c>
    </row>
    <row r="58" spans="1:79" ht="38.25" customHeight="1">
      <c r="A58" s="100">
        <v>1</v>
      </c>
      <c r="B58" s="100"/>
      <c r="C58" s="100"/>
      <c r="D58" s="101" t="s">
        <v>267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14">
        <v>194400</v>
      </c>
      <c r="AC58" s="114"/>
      <c r="AD58" s="114"/>
      <c r="AE58" s="114"/>
      <c r="AF58" s="114"/>
      <c r="AG58" s="114"/>
      <c r="AH58" s="114"/>
      <c r="AI58" s="114"/>
      <c r="AJ58" s="114">
        <v>0</v>
      </c>
      <c r="AK58" s="114"/>
      <c r="AL58" s="114"/>
      <c r="AM58" s="114"/>
      <c r="AN58" s="114"/>
      <c r="AO58" s="114"/>
      <c r="AP58" s="114"/>
      <c r="AQ58" s="114"/>
      <c r="AR58" s="114">
        <f>AB58+AJ58</f>
        <v>194400</v>
      </c>
      <c r="AS58" s="114"/>
      <c r="AT58" s="114"/>
      <c r="AU58" s="114"/>
      <c r="AV58" s="114"/>
      <c r="AW58" s="114"/>
      <c r="AX58" s="114"/>
      <c r="AY58" s="114"/>
      <c r="CA58" s="1" t="s">
        <v>55</v>
      </c>
    </row>
    <row r="59" spans="1:51" s="33" customFormat="1" ht="12.75" customHeight="1">
      <c r="A59" s="115"/>
      <c r="B59" s="115"/>
      <c r="C59" s="115"/>
      <c r="D59" s="116" t="s">
        <v>49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9">
        <f>SUM(AB58)</f>
        <v>194400</v>
      </c>
      <c r="AC59" s="119"/>
      <c r="AD59" s="119"/>
      <c r="AE59" s="119"/>
      <c r="AF59" s="119"/>
      <c r="AG59" s="119"/>
      <c r="AH59" s="119"/>
      <c r="AI59" s="119"/>
      <c r="AJ59" s="119">
        <v>0</v>
      </c>
      <c r="AK59" s="119"/>
      <c r="AL59" s="119"/>
      <c r="AM59" s="119"/>
      <c r="AN59" s="119"/>
      <c r="AO59" s="119"/>
      <c r="AP59" s="119"/>
      <c r="AQ59" s="119"/>
      <c r="AR59" s="119">
        <f>AB59+AJ59</f>
        <v>194400</v>
      </c>
      <c r="AS59" s="119"/>
      <c r="AT59" s="119"/>
      <c r="AU59" s="119"/>
      <c r="AV59" s="119"/>
      <c r="AW59" s="119"/>
      <c r="AX59" s="119"/>
      <c r="AY59" s="119"/>
    </row>
    <row r="61" spans="1:64" ht="15.75" customHeight="1">
      <c r="A61" s="91" t="s">
        <v>56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64" ht="30" customHeight="1">
      <c r="A62" s="96" t="s">
        <v>35</v>
      </c>
      <c r="B62" s="96"/>
      <c r="C62" s="96"/>
      <c r="D62" s="96"/>
      <c r="E62" s="96"/>
      <c r="F62" s="96"/>
      <c r="G62" s="111" t="s">
        <v>57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96" t="s">
        <v>58</v>
      </c>
      <c r="AA62" s="96"/>
      <c r="AB62" s="96"/>
      <c r="AC62" s="96"/>
      <c r="AD62" s="96"/>
      <c r="AE62" s="96" t="s">
        <v>59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111" t="s">
        <v>47</v>
      </c>
      <c r="AP62" s="112"/>
      <c r="AQ62" s="112"/>
      <c r="AR62" s="112"/>
      <c r="AS62" s="112"/>
      <c r="AT62" s="112"/>
      <c r="AU62" s="112"/>
      <c r="AV62" s="113"/>
      <c r="AW62" s="111" t="s">
        <v>48</v>
      </c>
      <c r="AX62" s="112"/>
      <c r="AY62" s="112"/>
      <c r="AZ62" s="112"/>
      <c r="BA62" s="112"/>
      <c r="BB62" s="112"/>
      <c r="BC62" s="112"/>
      <c r="BD62" s="113"/>
      <c r="BE62" s="111" t="s">
        <v>49</v>
      </c>
      <c r="BF62" s="112"/>
      <c r="BG62" s="112"/>
      <c r="BH62" s="112"/>
      <c r="BI62" s="112"/>
      <c r="BJ62" s="112"/>
      <c r="BK62" s="112"/>
      <c r="BL62" s="113"/>
    </row>
    <row r="63" spans="1:64" ht="15.75" customHeight="1">
      <c r="A63" s="96">
        <v>1</v>
      </c>
      <c r="B63" s="96"/>
      <c r="C63" s="96"/>
      <c r="D63" s="96"/>
      <c r="E63" s="96"/>
      <c r="F63" s="96"/>
      <c r="G63" s="111">
        <v>2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96">
        <v>3</v>
      </c>
      <c r="AA63" s="96"/>
      <c r="AB63" s="96"/>
      <c r="AC63" s="96"/>
      <c r="AD63" s="96"/>
      <c r="AE63" s="96">
        <v>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>
        <v>5</v>
      </c>
      <c r="AP63" s="96"/>
      <c r="AQ63" s="96"/>
      <c r="AR63" s="96"/>
      <c r="AS63" s="96"/>
      <c r="AT63" s="96"/>
      <c r="AU63" s="96"/>
      <c r="AV63" s="96"/>
      <c r="AW63" s="96">
        <v>6</v>
      </c>
      <c r="AX63" s="96"/>
      <c r="AY63" s="96"/>
      <c r="AZ63" s="96"/>
      <c r="BA63" s="96"/>
      <c r="BB63" s="96"/>
      <c r="BC63" s="96"/>
      <c r="BD63" s="96"/>
      <c r="BE63" s="96">
        <v>7</v>
      </c>
      <c r="BF63" s="96"/>
      <c r="BG63" s="96"/>
      <c r="BH63" s="96"/>
      <c r="BI63" s="96"/>
      <c r="BJ63" s="96"/>
      <c r="BK63" s="96"/>
      <c r="BL63" s="96"/>
    </row>
    <row r="64" spans="1:79" ht="12.75" customHeight="1" hidden="1">
      <c r="A64" s="100" t="s">
        <v>110</v>
      </c>
      <c r="B64" s="100"/>
      <c r="C64" s="100"/>
      <c r="D64" s="100"/>
      <c r="E64" s="100"/>
      <c r="F64" s="100"/>
      <c r="G64" s="142" t="s">
        <v>111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00" t="s">
        <v>268</v>
      </c>
      <c r="AA64" s="100"/>
      <c r="AB64" s="100"/>
      <c r="AC64" s="100"/>
      <c r="AD64" s="100"/>
      <c r="AE64" s="174" t="s">
        <v>269</v>
      </c>
      <c r="AF64" s="174"/>
      <c r="AG64" s="174"/>
      <c r="AH64" s="174"/>
      <c r="AI64" s="174"/>
      <c r="AJ64" s="174"/>
      <c r="AK64" s="174"/>
      <c r="AL64" s="174"/>
      <c r="AM64" s="174"/>
      <c r="AN64" s="142"/>
      <c r="AO64" s="150" t="s">
        <v>119</v>
      </c>
      <c r="AP64" s="150"/>
      <c r="AQ64" s="150"/>
      <c r="AR64" s="150"/>
      <c r="AS64" s="150"/>
      <c r="AT64" s="150"/>
      <c r="AU64" s="150"/>
      <c r="AV64" s="150"/>
      <c r="AW64" s="150" t="s">
        <v>270</v>
      </c>
      <c r="AX64" s="150"/>
      <c r="AY64" s="150"/>
      <c r="AZ64" s="150"/>
      <c r="BA64" s="150"/>
      <c r="BB64" s="150"/>
      <c r="BC64" s="150"/>
      <c r="BD64" s="150"/>
      <c r="BE64" s="150" t="s">
        <v>121</v>
      </c>
      <c r="BF64" s="150"/>
      <c r="BG64" s="150"/>
      <c r="BH64" s="150"/>
      <c r="BI64" s="150"/>
      <c r="BJ64" s="150"/>
      <c r="BK64" s="150"/>
      <c r="BL64" s="150"/>
      <c r="CA64" s="1" t="s">
        <v>127</v>
      </c>
    </row>
    <row r="65" spans="1:79" s="33" customFormat="1" ht="12.75" customHeight="1">
      <c r="A65" s="115">
        <v>0</v>
      </c>
      <c r="B65" s="115"/>
      <c r="C65" s="115"/>
      <c r="D65" s="115"/>
      <c r="E65" s="115"/>
      <c r="F65" s="115"/>
      <c r="G65" s="123" t="s">
        <v>128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126"/>
      <c r="AA65" s="126"/>
      <c r="AB65" s="126"/>
      <c r="AC65" s="126"/>
      <c r="AD65" s="126"/>
      <c r="AE65" s="127"/>
      <c r="AF65" s="127"/>
      <c r="AG65" s="127"/>
      <c r="AH65" s="127"/>
      <c r="AI65" s="127"/>
      <c r="AJ65" s="127"/>
      <c r="AK65" s="127"/>
      <c r="AL65" s="127"/>
      <c r="AM65" s="127"/>
      <c r="AN65" s="120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>
        <f aca="true" t="shared" si="0" ref="BE65:BE72">AO65+AW65</f>
        <v>0</v>
      </c>
      <c r="BF65" s="119"/>
      <c r="BG65" s="119"/>
      <c r="BH65" s="119"/>
      <c r="BI65" s="119"/>
      <c r="BJ65" s="119"/>
      <c r="BK65" s="119"/>
      <c r="BL65" s="119"/>
      <c r="CA65" s="33" t="s">
        <v>61</v>
      </c>
    </row>
    <row r="66" spans="1:64" ht="12.75" customHeight="1">
      <c r="A66" s="100">
        <v>1</v>
      </c>
      <c r="B66" s="100"/>
      <c r="C66" s="100"/>
      <c r="D66" s="100"/>
      <c r="E66" s="100"/>
      <c r="F66" s="100"/>
      <c r="G66" s="130" t="s">
        <v>271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28" t="s">
        <v>64</v>
      </c>
      <c r="AA66" s="128"/>
      <c r="AB66" s="128"/>
      <c r="AC66" s="128"/>
      <c r="AD66" s="128"/>
      <c r="AE66" s="158" t="s">
        <v>65</v>
      </c>
      <c r="AF66" s="158"/>
      <c r="AG66" s="158"/>
      <c r="AH66" s="158"/>
      <c r="AI66" s="158"/>
      <c r="AJ66" s="158"/>
      <c r="AK66" s="158"/>
      <c r="AL66" s="158"/>
      <c r="AM66" s="158"/>
      <c r="AN66" s="159"/>
      <c r="AO66" s="114">
        <v>194400</v>
      </c>
      <c r="AP66" s="114"/>
      <c r="AQ66" s="114"/>
      <c r="AR66" s="114"/>
      <c r="AS66" s="114"/>
      <c r="AT66" s="114"/>
      <c r="AU66" s="114"/>
      <c r="AV66" s="114"/>
      <c r="AW66" s="114">
        <v>0</v>
      </c>
      <c r="AX66" s="114"/>
      <c r="AY66" s="114"/>
      <c r="AZ66" s="114"/>
      <c r="BA66" s="114"/>
      <c r="BB66" s="114"/>
      <c r="BC66" s="114"/>
      <c r="BD66" s="114"/>
      <c r="BE66" s="114">
        <f t="shared" si="0"/>
        <v>194400</v>
      </c>
      <c r="BF66" s="114"/>
      <c r="BG66" s="114"/>
      <c r="BH66" s="114"/>
      <c r="BI66" s="114"/>
      <c r="BJ66" s="114"/>
      <c r="BK66" s="114"/>
      <c r="BL66" s="114"/>
    </row>
    <row r="67" spans="1:64" s="33" customFormat="1" ht="12.75" customHeight="1">
      <c r="A67" s="115">
        <v>0</v>
      </c>
      <c r="B67" s="115"/>
      <c r="C67" s="115"/>
      <c r="D67" s="115"/>
      <c r="E67" s="115"/>
      <c r="F67" s="115"/>
      <c r="G67" s="133" t="s">
        <v>73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>
        <f t="shared" si="0"/>
        <v>0</v>
      </c>
      <c r="BF67" s="119"/>
      <c r="BG67" s="119"/>
      <c r="BH67" s="119"/>
      <c r="BI67" s="119"/>
      <c r="BJ67" s="119"/>
      <c r="BK67" s="119"/>
      <c r="BL67" s="119"/>
    </row>
    <row r="68" spans="1:64" ht="25.5" customHeight="1">
      <c r="A68" s="100">
        <v>1</v>
      </c>
      <c r="B68" s="100"/>
      <c r="C68" s="100"/>
      <c r="D68" s="100"/>
      <c r="E68" s="100"/>
      <c r="F68" s="100"/>
      <c r="G68" s="130" t="s">
        <v>272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28" t="s">
        <v>273</v>
      </c>
      <c r="AA68" s="128"/>
      <c r="AB68" s="128"/>
      <c r="AC68" s="128"/>
      <c r="AD68" s="128"/>
      <c r="AE68" s="158" t="s">
        <v>85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114">
        <v>19</v>
      </c>
      <c r="AP68" s="114"/>
      <c r="AQ68" s="114"/>
      <c r="AR68" s="114"/>
      <c r="AS68" s="114"/>
      <c r="AT68" s="114"/>
      <c r="AU68" s="114"/>
      <c r="AV68" s="114"/>
      <c r="AW68" s="114">
        <v>0</v>
      </c>
      <c r="AX68" s="114"/>
      <c r="AY68" s="114"/>
      <c r="AZ68" s="114"/>
      <c r="BA68" s="114"/>
      <c r="BB68" s="114"/>
      <c r="BC68" s="114"/>
      <c r="BD68" s="114"/>
      <c r="BE68" s="114">
        <f t="shared" si="0"/>
        <v>19</v>
      </c>
      <c r="BF68" s="114"/>
      <c r="BG68" s="114"/>
      <c r="BH68" s="114"/>
      <c r="BI68" s="114"/>
      <c r="BJ68" s="114"/>
      <c r="BK68" s="114"/>
      <c r="BL68" s="114"/>
    </row>
    <row r="69" spans="1:64" s="33" customFormat="1" ht="12.75" customHeight="1">
      <c r="A69" s="115">
        <v>0</v>
      </c>
      <c r="B69" s="115"/>
      <c r="C69" s="115"/>
      <c r="D69" s="115"/>
      <c r="E69" s="115"/>
      <c r="F69" s="115"/>
      <c r="G69" s="133" t="s">
        <v>83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126"/>
      <c r="AA69" s="126"/>
      <c r="AB69" s="126"/>
      <c r="AC69" s="126"/>
      <c r="AD69" s="126"/>
      <c r="AE69" s="127"/>
      <c r="AF69" s="127"/>
      <c r="AG69" s="127"/>
      <c r="AH69" s="127"/>
      <c r="AI69" s="127"/>
      <c r="AJ69" s="127"/>
      <c r="AK69" s="127"/>
      <c r="AL69" s="127"/>
      <c r="AM69" s="127"/>
      <c r="AN69" s="120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>
        <f t="shared" si="0"/>
        <v>0</v>
      </c>
      <c r="BF69" s="119"/>
      <c r="BG69" s="119"/>
      <c r="BH69" s="119"/>
      <c r="BI69" s="119"/>
      <c r="BJ69" s="119"/>
      <c r="BK69" s="119"/>
      <c r="BL69" s="119"/>
    </row>
    <row r="70" spans="1:64" ht="12.75" customHeight="1">
      <c r="A70" s="100">
        <v>1</v>
      </c>
      <c r="B70" s="100"/>
      <c r="C70" s="100"/>
      <c r="D70" s="100"/>
      <c r="E70" s="100"/>
      <c r="F70" s="100"/>
      <c r="G70" s="130" t="s">
        <v>274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128" t="s">
        <v>64</v>
      </c>
      <c r="AA70" s="128"/>
      <c r="AB70" s="128"/>
      <c r="AC70" s="128"/>
      <c r="AD70" s="128"/>
      <c r="AE70" s="158" t="s">
        <v>85</v>
      </c>
      <c r="AF70" s="158"/>
      <c r="AG70" s="158"/>
      <c r="AH70" s="158"/>
      <c r="AI70" s="158"/>
      <c r="AJ70" s="158"/>
      <c r="AK70" s="158"/>
      <c r="AL70" s="158"/>
      <c r="AM70" s="158"/>
      <c r="AN70" s="159"/>
      <c r="AO70" s="114">
        <f>SUM(AO66/AO68)</f>
        <v>10231.578947368422</v>
      </c>
      <c r="AP70" s="114"/>
      <c r="AQ70" s="114"/>
      <c r="AR70" s="114"/>
      <c r="AS70" s="114"/>
      <c r="AT70" s="114"/>
      <c r="AU70" s="114"/>
      <c r="AV70" s="114"/>
      <c r="AW70" s="114">
        <v>0</v>
      </c>
      <c r="AX70" s="114"/>
      <c r="AY70" s="114"/>
      <c r="AZ70" s="114"/>
      <c r="BA70" s="114"/>
      <c r="BB70" s="114"/>
      <c r="BC70" s="114"/>
      <c r="BD70" s="114"/>
      <c r="BE70" s="114">
        <f t="shared" si="0"/>
        <v>10231.578947368422</v>
      </c>
      <c r="BF70" s="114"/>
      <c r="BG70" s="114"/>
      <c r="BH70" s="114"/>
      <c r="BI70" s="114"/>
      <c r="BJ70" s="114"/>
      <c r="BK70" s="114"/>
      <c r="BL70" s="114"/>
    </row>
    <row r="71" spans="1:64" s="33" customFormat="1" ht="12.75" customHeight="1">
      <c r="A71" s="115">
        <v>0</v>
      </c>
      <c r="B71" s="115"/>
      <c r="C71" s="115"/>
      <c r="D71" s="115"/>
      <c r="E71" s="115"/>
      <c r="F71" s="115"/>
      <c r="G71" s="133" t="s">
        <v>88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26"/>
      <c r="AA71" s="126"/>
      <c r="AB71" s="126"/>
      <c r="AC71" s="126"/>
      <c r="AD71" s="126"/>
      <c r="AE71" s="127"/>
      <c r="AF71" s="127"/>
      <c r="AG71" s="127"/>
      <c r="AH71" s="127"/>
      <c r="AI71" s="127"/>
      <c r="AJ71" s="127"/>
      <c r="AK71" s="127"/>
      <c r="AL71" s="127"/>
      <c r="AM71" s="127"/>
      <c r="AN71" s="120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>
        <f t="shared" si="0"/>
        <v>0</v>
      </c>
      <c r="BF71" s="119"/>
      <c r="BG71" s="119"/>
      <c r="BH71" s="119"/>
      <c r="BI71" s="119"/>
      <c r="BJ71" s="119"/>
      <c r="BK71" s="119"/>
      <c r="BL71" s="119"/>
    </row>
    <row r="72" spans="1:64" ht="25.5" customHeight="1">
      <c r="A72" s="100">
        <v>1</v>
      </c>
      <c r="B72" s="100"/>
      <c r="C72" s="100"/>
      <c r="D72" s="100"/>
      <c r="E72" s="100"/>
      <c r="F72" s="100"/>
      <c r="G72" s="130" t="s">
        <v>275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28" t="s">
        <v>90</v>
      </c>
      <c r="AA72" s="128"/>
      <c r="AB72" s="128"/>
      <c r="AC72" s="128"/>
      <c r="AD72" s="128"/>
      <c r="AE72" s="158" t="s">
        <v>85</v>
      </c>
      <c r="AF72" s="158"/>
      <c r="AG72" s="158"/>
      <c r="AH72" s="158"/>
      <c r="AI72" s="158"/>
      <c r="AJ72" s="158"/>
      <c r="AK72" s="158"/>
      <c r="AL72" s="158"/>
      <c r="AM72" s="158"/>
      <c r="AN72" s="159"/>
      <c r="AO72" s="114">
        <v>100</v>
      </c>
      <c r="AP72" s="114"/>
      <c r="AQ72" s="114"/>
      <c r="AR72" s="114"/>
      <c r="AS72" s="114"/>
      <c r="AT72" s="114"/>
      <c r="AU72" s="114"/>
      <c r="AV72" s="114"/>
      <c r="AW72" s="114">
        <v>0</v>
      </c>
      <c r="AX72" s="114"/>
      <c r="AY72" s="114"/>
      <c r="AZ72" s="114"/>
      <c r="BA72" s="114"/>
      <c r="BB72" s="114"/>
      <c r="BC72" s="114"/>
      <c r="BD72" s="114"/>
      <c r="BE72" s="114">
        <f t="shared" si="0"/>
        <v>100</v>
      </c>
      <c r="BF72" s="114"/>
      <c r="BG72" s="114"/>
      <c r="BH72" s="114"/>
      <c r="BI72" s="114"/>
      <c r="BJ72" s="114"/>
      <c r="BK72" s="114"/>
      <c r="BL72" s="114"/>
    </row>
    <row r="73" spans="41:64" ht="12.75"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59" ht="16.5" customHeight="1">
      <c r="A75" s="136" t="s">
        <v>94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35"/>
      <c r="AO75" s="84" t="s">
        <v>95</v>
      </c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</row>
    <row r="76" spans="23:59" ht="12.75">
      <c r="W76" s="138" t="s">
        <v>96</v>
      </c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O76" s="138" t="s">
        <v>97</v>
      </c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</row>
    <row r="77" spans="1:6" ht="15.75" customHeight="1">
      <c r="A77" s="139" t="s">
        <v>98</v>
      </c>
      <c r="B77" s="139"/>
      <c r="C77" s="139"/>
      <c r="D77" s="139"/>
      <c r="E77" s="139"/>
      <c r="F77" s="139"/>
    </row>
    <row r="78" spans="1:45" ht="12.75" customHeight="1">
      <c r="A78" s="75" t="s">
        <v>99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</row>
    <row r="79" spans="1:45" ht="12.75">
      <c r="A79" s="141" t="s">
        <v>100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</row>
    <row r="80" spans="1:45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59" ht="15">
      <c r="A81" s="136" t="s">
        <v>101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35"/>
      <c r="AO81" s="84" t="s">
        <v>102</v>
      </c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23:59" ht="12.75">
      <c r="W82" s="138" t="s">
        <v>96</v>
      </c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O82" s="138" t="s">
        <v>97</v>
      </c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</row>
    <row r="83" spans="1:8" ht="12.75">
      <c r="A83" s="140"/>
      <c r="B83" s="140"/>
      <c r="C83" s="140"/>
      <c r="D83" s="140"/>
      <c r="E83" s="140"/>
      <c r="F83" s="140"/>
      <c r="G83" s="140"/>
      <c r="H83" s="140"/>
    </row>
    <row r="84" spans="1:17" ht="12.75">
      <c r="A84" s="138" t="s">
        <v>103</v>
      </c>
      <c r="B84" s="138"/>
      <c r="C84" s="138"/>
      <c r="D84" s="138"/>
      <c r="E84" s="138"/>
      <c r="F84" s="138"/>
      <c r="G84" s="138"/>
      <c r="H84" s="138"/>
      <c r="I84" s="36"/>
      <c r="J84" s="36"/>
      <c r="K84" s="36"/>
      <c r="L84" s="36"/>
      <c r="M84" s="36"/>
      <c r="N84" s="36"/>
      <c r="O84" s="36"/>
      <c r="P84" s="36"/>
      <c r="Q84" s="36"/>
    </row>
    <row r="85" ht="12.75">
      <c r="A85" s="37" t="s">
        <v>104</v>
      </c>
    </row>
  </sheetData>
  <sheetProtection/>
  <mergeCells count="209">
    <mergeCell ref="AO81:BG81"/>
    <mergeCell ref="W82:AM82"/>
    <mergeCell ref="AO82:BG82"/>
    <mergeCell ref="Z71:AD71"/>
    <mergeCell ref="AE71:AN71"/>
    <mergeCell ref="AO71:AV71"/>
    <mergeCell ref="AW71:BD71"/>
    <mergeCell ref="A83:H83"/>
    <mergeCell ref="A84:H84"/>
    <mergeCell ref="A78:AS78"/>
    <mergeCell ref="A79:AS79"/>
    <mergeCell ref="A81:V81"/>
    <mergeCell ref="W81:AM8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5:V75"/>
    <mergeCell ref="W75:AM75"/>
    <mergeCell ref="AO75:BG75"/>
    <mergeCell ref="W76:AM76"/>
    <mergeCell ref="AO76:BG76"/>
    <mergeCell ref="A77:F7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priority="18" dxfId="224" operator="equal" stopIfTrue="1">
      <formula>$G64</formula>
    </cfRule>
  </conditionalFormatting>
  <conditionalFormatting sqref="D49">
    <cfRule type="cellIs" priority="17" dxfId="224" operator="equal" stopIfTrue="1">
      <formula>$D48</formula>
    </cfRule>
  </conditionalFormatting>
  <conditionalFormatting sqref="A65:F65">
    <cfRule type="cellIs" priority="16" dxfId="224" operator="equal" stopIfTrue="1">
      <formula>0</formula>
    </cfRule>
  </conditionalFormatting>
  <conditionalFormatting sqref="D50">
    <cfRule type="cellIs" priority="15" dxfId="224" operator="equal" stopIfTrue="1">
      <formula>$D49</formula>
    </cfRule>
  </conditionalFormatting>
  <conditionalFormatting sqref="G66">
    <cfRule type="cellIs" priority="14" dxfId="224" operator="equal" stopIfTrue="1">
      <formula>$G65</formula>
    </cfRule>
  </conditionalFormatting>
  <conditionalFormatting sqref="A66:F66">
    <cfRule type="cellIs" priority="13" dxfId="224" operator="equal" stopIfTrue="1">
      <formula>0</formula>
    </cfRule>
  </conditionalFormatting>
  <conditionalFormatting sqref="G67">
    <cfRule type="cellIs" priority="12" dxfId="224" operator="equal" stopIfTrue="1">
      <formula>$G66</formula>
    </cfRule>
  </conditionalFormatting>
  <conditionalFormatting sqref="A67:F67">
    <cfRule type="cellIs" priority="11" dxfId="224" operator="equal" stopIfTrue="1">
      <formula>0</formula>
    </cfRule>
  </conditionalFormatting>
  <conditionalFormatting sqref="G68">
    <cfRule type="cellIs" priority="10" dxfId="224" operator="equal" stopIfTrue="1">
      <formula>$G67</formula>
    </cfRule>
  </conditionalFormatting>
  <conditionalFormatting sqref="A68:F68">
    <cfRule type="cellIs" priority="9" dxfId="224" operator="equal" stopIfTrue="1">
      <formula>0</formula>
    </cfRule>
  </conditionalFormatting>
  <conditionalFormatting sqref="G69">
    <cfRule type="cellIs" priority="8" dxfId="224" operator="equal" stopIfTrue="1">
      <formula>$G68</formula>
    </cfRule>
  </conditionalFormatting>
  <conditionalFormatting sqref="A69:F69">
    <cfRule type="cellIs" priority="7" dxfId="224" operator="equal" stopIfTrue="1">
      <formula>0</formula>
    </cfRule>
  </conditionalFormatting>
  <conditionalFormatting sqref="G70">
    <cfRule type="cellIs" priority="6" dxfId="224" operator="equal" stopIfTrue="1">
      <formula>$G69</formula>
    </cfRule>
  </conditionalFormatting>
  <conditionalFormatting sqref="A70:F70">
    <cfRule type="cellIs" priority="5" dxfId="224" operator="equal" stopIfTrue="1">
      <formula>0</formula>
    </cfRule>
  </conditionalFormatting>
  <conditionalFormatting sqref="G71">
    <cfRule type="cellIs" priority="4" dxfId="224" operator="equal" stopIfTrue="1">
      <formula>$G70</formula>
    </cfRule>
  </conditionalFormatting>
  <conditionalFormatting sqref="A71:F71">
    <cfRule type="cellIs" priority="3" dxfId="224" operator="equal" stopIfTrue="1">
      <formula>0</formula>
    </cfRule>
  </conditionalFormatting>
  <conditionalFormatting sqref="G72">
    <cfRule type="cellIs" priority="2" dxfId="224" operator="equal" stopIfTrue="1">
      <formula>$G71</formula>
    </cfRule>
  </conditionalFormatting>
  <conditionalFormatting sqref="A72:F72">
    <cfRule type="cellIs" priority="1" dxfId="224" operator="equal" stopIfTrue="1">
      <formula>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2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PageLayoutView="0" workbookViewId="0" topLeftCell="A1">
      <selection activeCell="A25" sqref="A25:BL25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12.75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>
      <c r="AO3" s="75" t="s">
        <v>2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41:64" ht="15">
      <c r="AO4" s="76" t="s">
        <v>2</v>
      </c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12.7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5">
      <c r="AO7" s="84" t="s">
        <v>4</v>
      </c>
      <c r="AP7" s="172"/>
      <c r="AQ7" s="172"/>
      <c r="AR7" s="172"/>
      <c r="AS7" s="172"/>
      <c r="AT7" s="172"/>
      <c r="AU7" s="172"/>
      <c r="AV7" s="1" t="s">
        <v>5</v>
      </c>
      <c r="AW7" s="84" t="s">
        <v>4</v>
      </c>
      <c r="AX7" s="172"/>
      <c r="AY7" s="172"/>
      <c r="AZ7" s="172"/>
      <c r="BA7" s="172"/>
      <c r="BB7" s="172"/>
      <c r="BC7" s="172"/>
      <c r="BD7" s="172"/>
      <c r="BE7" s="172"/>
      <c r="BF7" s="172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5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258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6" t="s">
        <v>258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28.5" customHeight="1">
      <c r="A19" s="5" t="s">
        <v>17</v>
      </c>
      <c r="B19" s="81" t="s">
        <v>276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>
        <v>6012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277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278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SUM(I23+AS22)</f>
        <v>359577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SUM(AC50)</f>
        <v>359577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f>SUM(AK50)</f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6.75" customHeight="1">
      <c r="A26" s="90" t="s">
        <v>263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12.75" customHeight="1">
      <c r="A32" s="100">
        <v>1</v>
      </c>
      <c r="B32" s="100"/>
      <c r="C32" s="100"/>
      <c r="D32" s="100"/>
      <c r="E32" s="100"/>
      <c r="F32" s="100"/>
      <c r="G32" s="101" t="s">
        <v>279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31.5" customHeight="1">
      <c r="A35" s="176" t="s">
        <v>280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281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ht="15.75" customHeight="1">
      <c r="A43" s="91" t="s">
        <v>45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60" ht="15.75" customHeight="1">
      <c r="A45" s="96" t="s">
        <v>35</v>
      </c>
      <c r="B45" s="96"/>
      <c r="C45" s="96"/>
      <c r="D45" s="105" t="s">
        <v>46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6" t="s">
        <v>47</v>
      </c>
      <c r="AD45" s="96"/>
      <c r="AE45" s="96"/>
      <c r="AF45" s="96"/>
      <c r="AG45" s="96"/>
      <c r="AH45" s="96"/>
      <c r="AI45" s="96"/>
      <c r="AJ45" s="96"/>
      <c r="AK45" s="96" t="s">
        <v>48</v>
      </c>
      <c r="AL45" s="96"/>
      <c r="AM45" s="96"/>
      <c r="AN45" s="96"/>
      <c r="AO45" s="96"/>
      <c r="AP45" s="96"/>
      <c r="AQ45" s="96"/>
      <c r="AR45" s="96"/>
      <c r="AS45" s="96" t="s">
        <v>49</v>
      </c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</row>
    <row r="46" spans="1:60" ht="28.5" customHeight="1">
      <c r="A46" s="96"/>
      <c r="B46" s="96"/>
      <c r="C46" s="9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15.75">
      <c r="A47" s="96">
        <v>1</v>
      </c>
      <c r="B47" s="96"/>
      <c r="C47" s="96"/>
      <c r="D47" s="111">
        <v>2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79" s="33" customFormat="1" ht="12.75" customHeight="1" hidden="1">
      <c r="A48" s="100" t="s">
        <v>115</v>
      </c>
      <c r="B48" s="100"/>
      <c r="C48" s="100"/>
      <c r="D48" s="147" t="s">
        <v>111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50" t="s">
        <v>119</v>
      </c>
      <c r="AD48" s="150"/>
      <c r="AE48" s="150"/>
      <c r="AF48" s="150"/>
      <c r="AG48" s="150"/>
      <c r="AH48" s="150"/>
      <c r="AI48" s="150"/>
      <c r="AJ48" s="150"/>
      <c r="AK48" s="150" t="s">
        <v>120</v>
      </c>
      <c r="AL48" s="150"/>
      <c r="AM48" s="150"/>
      <c r="AN48" s="150"/>
      <c r="AO48" s="150"/>
      <c r="AP48" s="150"/>
      <c r="AQ48" s="150"/>
      <c r="AR48" s="150"/>
      <c r="AS48" s="128" t="s">
        <v>121</v>
      </c>
      <c r="AT48" s="150"/>
      <c r="AU48" s="150"/>
      <c r="AV48" s="150"/>
      <c r="AW48" s="150"/>
      <c r="AX48" s="150"/>
      <c r="AY48" s="150"/>
      <c r="AZ48" s="150"/>
      <c r="BA48" s="38"/>
      <c r="BB48" s="39"/>
      <c r="BC48" s="39"/>
      <c r="BD48" s="39"/>
      <c r="BE48" s="39"/>
      <c r="BF48" s="39"/>
      <c r="BG48" s="39"/>
      <c r="BH48" s="39"/>
      <c r="CA48" s="33" t="s">
        <v>122</v>
      </c>
    </row>
    <row r="49" spans="1:79" ht="25.5" customHeight="1">
      <c r="A49" s="100">
        <v>1</v>
      </c>
      <c r="B49" s="100"/>
      <c r="C49" s="100"/>
      <c r="D49" s="159" t="s">
        <v>281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9"/>
      <c r="AC49" s="114">
        <v>359577</v>
      </c>
      <c r="AD49" s="114"/>
      <c r="AE49" s="114"/>
      <c r="AF49" s="114"/>
      <c r="AG49" s="114"/>
      <c r="AH49" s="114"/>
      <c r="AI49" s="114"/>
      <c r="AJ49" s="114"/>
      <c r="AK49" s="114">
        <v>0</v>
      </c>
      <c r="AL49" s="114"/>
      <c r="AM49" s="114"/>
      <c r="AN49" s="114"/>
      <c r="AO49" s="114"/>
      <c r="AP49" s="114"/>
      <c r="AQ49" s="114"/>
      <c r="AR49" s="114"/>
      <c r="AS49" s="114">
        <f>AC49+AK49</f>
        <v>359577</v>
      </c>
      <c r="AT49" s="114"/>
      <c r="AU49" s="114"/>
      <c r="AV49" s="114"/>
      <c r="AW49" s="114"/>
      <c r="AX49" s="114"/>
      <c r="AY49" s="114"/>
      <c r="AZ49" s="114"/>
      <c r="BA49" s="31"/>
      <c r="BB49" s="31"/>
      <c r="BC49" s="31"/>
      <c r="BD49" s="31"/>
      <c r="BE49" s="31"/>
      <c r="BF49" s="31"/>
      <c r="BG49" s="31"/>
      <c r="BH49" s="31"/>
      <c r="CA49" s="1" t="s">
        <v>51</v>
      </c>
    </row>
    <row r="50" spans="1:60" s="33" customFormat="1" ht="12.75">
      <c r="A50" s="115"/>
      <c r="B50" s="115"/>
      <c r="C50" s="115"/>
      <c r="D50" s="116" t="s">
        <v>52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9">
        <f>SUM(AC49)</f>
        <v>359577</v>
      </c>
      <c r="AD50" s="119"/>
      <c r="AE50" s="119"/>
      <c r="AF50" s="119"/>
      <c r="AG50" s="119"/>
      <c r="AH50" s="119"/>
      <c r="AI50" s="119"/>
      <c r="AJ50" s="119"/>
      <c r="AK50" s="119">
        <f>SUM(AK49)</f>
        <v>0</v>
      </c>
      <c r="AL50" s="119"/>
      <c r="AM50" s="119"/>
      <c r="AN50" s="119"/>
      <c r="AO50" s="119"/>
      <c r="AP50" s="119"/>
      <c r="AQ50" s="119"/>
      <c r="AR50" s="119"/>
      <c r="AS50" s="119">
        <f>SUM(AS49)</f>
        <v>359577</v>
      </c>
      <c r="AT50" s="119"/>
      <c r="AU50" s="119"/>
      <c r="AV50" s="119"/>
      <c r="AW50" s="119"/>
      <c r="AX50" s="119"/>
      <c r="AY50" s="119"/>
      <c r="AZ50" s="119"/>
      <c r="BA50" s="32"/>
      <c r="BB50" s="32"/>
      <c r="BC50" s="32"/>
      <c r="BD50" s="32"/>
      <c r="BE50" s="32"/>
      <c r="BF50" s="32"/>
      <c r="BG50" s="32"/>
      <c r="BH50" s="32"/>
    </row>
    <row r="52" spans="1:64" ht="15.75" customHeight="1">
      <c r="A52" s="74" t="s">
        <v>53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64" ht="1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51" ht="15.75" customHeight="1">
      <c r="A54" s="96" t="s">
        <v>35</v>
      </c>
      <c r="B54" s="96"/>
      <c r="C54" s="96"/>
      <c r="D54" s="105" t="s">
        <v>54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6" t="s">
        <v>47</v>
      </c>
      <c r="AC54" s="96"/>
      <c r="AD54" s="96"/>
      <c r="AE54" s="96"/>
      <c r="AF54" s="96"/>
      <c r="AG54" s="96"/>
      <c r="AH54" s="96"/>
      <c r="AI54" s="96"/>
      <c r="AJ54" s="96" t="s">
        <v>48</v>
      </c>
      <c r="AK54" s="96"/>
      <c r="AL54" s="96"/>
      <c r="AM54" s="96"/>
      <c r="AN54" s="96"/>
      <c r="AO54" s="96"/>
      <c r="AP54" s="96"/>
      <c r="AQ54" s="96"/>
      <c r="AR54" s="96" t="s">
        <v>49</v>
      </c>
      <c r="AS54" s="96"/>
      <c r="AT54" s="96"/>
      <c r="AU54" s="96"/>
      <c r="AV54" s="96"/>
      <c r="AW54" s="96"/>
      <c r="AX54" s="96"/>
      <c r="AY54" s="96"/>
    </row>
    <row r="55" spans="1:51" ht="28.5" customHeight="1">
      <c r="A55" s="96"/>
      <c r="B55" s="96"/>
      <c r="C55" s="96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51" ht="15.75" customHeight="1">
      <c r="A56" s="96">
        <v>1</v>
      </c>
      <c r="B56" s="96"/>
      <c r="C56" s="96"/>
      <c r="D56" s="111">
        <v>2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96">
        <v>3</v>
      </c>
      <c r="AC56" s="96"/>
      <c r="AD56" s="96"/>
      <c r="AE56" s="96"/>
      <c r="AF56" s="96"/>
      <c r="AG56" s="96"/>
      <c r="AH56" s="96"/>
      <c r="AI56" s="96"/>
      <c r="AJ56" s="96">
        <v>4</v>
      </c>
      <c r="AK56" s="96"/>
      <c r="AL56" s="96"/>
      <c r="AM56" s="96"/>
      <c r="AN56" s="96"/>
      <c r="AO56" s="96"/>
      <c r="AP56" s="96"/>
      <c r="AQ56" s="96"/>
      <c r="AR56" s="96">
        <v>5</v>
      </c>
      <c r="AS56" s="96"/>
      <c r="AT56" s="96"/>
      <c r="AU56" s="96"/>
      <c r="AV56" s="96"/>
      <c r="AW56" s="96"/>
      <c r="AX56" s="96"/>
      <c r="AY56" s="96"/>
    </row>
    <row r="57" spans="1:79" ht="12.75" customHeight="1" hidden="1">
      <c r="A57" s="100" t="s">
        <v>115</v>
      </c>
      <c r="B57" s="100"/>
      <c r="C57" s="100"/>
      <c r="D57" s="142" t="s">
        <v>111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50" t="s">
        <v>119</v>
      </c>
      <c r="AC57" s="150"/>
      <c r="AD57" s="150"/>
      <c r="AE57" s="150"/>
      <c r="AF57" s="150"/>
      <c r="AG57" s="150"/>
      <c r="AH57" s="150"/>
      <c r="AI57" s="150"/>
      <c r="AJ57" s="150" t="s">
        <v>120</v>
      </c>
      <c r="AK57" s="150"/>
      <c r="AL57" s="150"/>
      <c r="AM57" s="150"/>
      <c r="AN57" s="150"/>
      <c r="AO57" s="150"/>
      <c r="AP57" s="150"/>
      <c r="AQ57" s="150"/>
      <c r="AR57" s="150" t="s">
        <v>121</v>
      </c>
      <c r="AS57" s="150"/>
      <c r="AT57" s="150"/>
      <c r="AU57" s="150"/>
      <c r="AV57" s="150"/>
      <c r="AW57" s="150"/>
      <c r="AX57" s="150"/>
      <c r="AY57" s="150"/>
      <c r="CA57" s="1" t="s">
        <v>125</v>
      </c>
    </row>
    <row r="58" spans="1:79" ht="38.25" customHeight="1">
      <c r="A58" s="100">
        <v>1</v>
      </c>
      <c r="B58" s="100"/>
      <c r="C58" s="100"/>
      <c r="D58" s="101" t="s">
        <v>267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14">
        <v>359577</v>
      </c>
      <c r="AC58" s="114"/>
      <c r="AD58" s="114"/>
      <c r="AE58" s="114"/>
      <c r="AF58" s="114"/>
      <c r="AG58" s="114"/>
      <c r="AH58" s="114"/>
      <c r="AI58" s="114"/>
      <c r="AJ58" s="114">
        <v>0</v>
      </c>
      <c r="AK58" s="114"/>
      <c r="AL58" s="114"/>
      <c r="AM58" s="114"/>
      <c r="AN58" s="114"/>
      <c r="AO58" s="114"/>
      <c r="AP58" s="114"/>
      <c r="AQ58" s="114"/>
      <c r="AR58" s="114">
        <f>AB58+AJ58</f>
        <v>359577</v>
      </c>
      <c r="AS58" s="114"/>
      <c r="AT58" s="114"/>
      <c r="AU58" s="114"/>
      <c r="AV58" s="114"/>
      <c r="AW58" s="114"/>
      <c r="AX58" s="114"/>
      <c r="AY58" s="114"/>
      <c r="CA58" s="1" t="s">
        <v>55</v>
      </c>
    </row>
    <row r="59" spans="1:51" s="33" customFormat="1" ht="12.75" customHeight="1">
      <c r="A59" s="115"/>
      <c r="B59" s="115"/>
      <c r="C59" s="115"/>
      <c r="D59" s="116" t="s">
        <v>49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9">
        <f>SUM(AB58)</f>
        <v>359577</v>
      </c>
      <c r="AC59" s="119"/>
      <c r="AD59" s="119"/>
      <c r="AE59" s="119"/>
      <c r="AF59" s="119"/>
      <c r="AG59" s="119"/>
      <c r="AH59" s="119"/>
      <c r="AI59" s="119"/>
      <c r="AJ59" s="119">
        <f>SUM(AJ58)</f>
        <v>0</v>
      </c>
      <c r="AK59" s="119"/>
      <c r="AL59" s="119"/>
      <c r="AM59" s="119"/>
      <c r="AN59" s="119"/>
      <c r="AO59" s="119"/>
      <c r="AP59" s="119"/>
      <c r="AQ59" s="119"/>
      <c r="AR59" s="119">
        <f>SUM(AR58)</f>
        <v>359577</v>
      </c>
      <c r="AS59" s="119"/>
      <c r="AT59" s="119"/>
      <c r="AU59" s="119"/>
      <c r="AV59" s="119"/>
      <c r="AW59" s="119"/>
      <c r="AX59" s="119"/>
      <c r="AY59" s="119"/>
    </row>
    <row r="61" spans="1:64" ht="15.75" customHeight="1">
      <c r="A61" s="91" t="s">
        <v>56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64" ht="30" customHeight="1">
      <c r="A62" s="96" t="s">
        <v>35</v>
      </c>
      <c r="B62" s="96"/>
      <c r="C62" s="96"/>
      <c r="D62" s="96"/>
      <c r="E62" s="96"/>
      <c r="F62" s="96"/>
      <c r="G62" s="111" t="s">
        <v>57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96" t="s">
        <v>58</v>
      </c>
      <c r="AA62" s="96"/>
      <c r="AB62" s="96"/>
      <c r="AC62" s="96"/>
      <c r="AD62" s="96"/>
      <c r="AE62" s="96" t="s">
        <v>59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111" t="s">
        <v>47</v>
      </c>
      <c r="AP62" s="112"/>
      <c r="AQ62" s="112"/>
      <c r="AR62" s="112"/>
      <c r="AS62" s="112"/>
      <c r="AT62" s="112"/>
      <c r="AU62" s="112"/>
      <c r="AV62" s="113"/>
      <c r="AW62" s="111" t="s">
        <v>48</v>
      </c>
      <c r="AX62" s="112"/>
      <c r="AY62" s="112"/>
      <c r="AZ62" s="112"/>
      <c r="BA62" s="112"/>
      <c r="BB62" s="112"/>
      <c r="BC62" s="112"/>
      <c r="BD62" s="113"/>
      <c r="BE62" s="111" t="s">
        <v>49</v>
      </c>
      <c r="BF62" s="112"/>
      <c r="BG62" s="112"/>
      <c r="BH62" s="112"/>
      <c r="BI62" s="112"/>
      <c r="BJ62" s="112"/>
      <c r="BK62" s="112"/>
      <c r="BL62" s="113"/>
    </row>
    <row r="63" spans="1:64" ht="15.75" customHeight="1">
      <c r="A63" s="96">
        <v>1</v>
      </c>
      <c r="B63" s="96"/>
      <c r="C63" s="96"/>
      <c r="D63" s="96"/>
      <c r="E63" s="96"/>
      <c r="F63" s="96"/>
      <c r="G63" s="111">
        <v>2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96">
        <v>3</v>
      </c>
      <c r="AA63" s="96"/>
      <c r="AB63" s="96"/>
      <c r="AC63" s="96"/>
      <c r="AD63" s="96"/>
      <c r="AE63" s="96">
        <v>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>
        <v>5</v>
      </c>
      <c r="AP63" s="96"/>
      <c r="AQ63" s="96"/>
      <c r="AR63" s="96"/>
      <c r="AS63" s="96"/>
      <c r="AT63" s="96"/>
      <c r="AU63" s="96"/>
      <c r="AV63" s="96"/>
      <c r="AW63" s="96">
        <v>6</v>
      </c>
      <c r="AX63" s="96"/>
      <c r="AY63" s="96"/>
      <c r="AZ63" s="96"/>
      <c r="BA63" s="96"/>
      <c r="BB63" s="96"/>
      <c r="BC63" s="96"/>
      <c r="BD63" s="96"/>
      <c r="BE63" s="96">
        <v>7</v>
      </c>
      <c r="BF63" s="96"/>
      <c r="BG63" s="96"/>
      <c r="BH63" s="96"/>
      <c r="BI63" s="96"/>
      <c r="BJ63" s="96"/>
      <c r="BK63" s="96"/>
      <c r="BL63" s="96"/>
    </row>
    <row r="64" spans="1:79" ht="12.75" customHeight="1" hidden="1">
      <c r="A64" s="100" t="s">
        <v>110</v>
      </c>
      <c r="B64" s="100"/>
      <c r="C64" s="100"/>
      <c r="D64" s="100"/>
      <c r="E64" s="100"/>
      <c r="F64" s="100"/>
      <c r="G64" s="142" t="s">
        <v>111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00" t="s">
        <v>268</v>
      </c>
      <c r="AA64" s="100"/>
      <c r="AB64" s="100"/>
      <c r="AC64" s="100"/>
      <c r="AD64" s="100"/>
      <c r="AE64" s="174" t="s">
        <v>269</v>
      </c>
      <c r="AF64" s="174"/>
      <c r="AG64" s="174"/>
      <c r="AH64" s="174"/>
      <c r="AI64" s="174"/>
      <c r="AJ64" s="174"/>
      <c r="AK64" s="174"/>
      <c r="AL64" s="174"/>
      <c r="AM64" s="174"/>
      <c r="AN64" s="142"/>
      <c r="AO64" s="150" t="s">
        <v>119</v>
      </c>
      <c r="AP64" s="150"/>
      <c r="AQ64" s="150"/>
      <c r="AR64" s="150"/>
      <c r="AS64" s="150"/>
      <c r="AT64" s="150"/>
      <c r="AU64" s="150"/>
      <c r="AV64" s="150"/>
      <c r="AW64" s="150" t="s">
        <v>270</v>
      </c>
      <c r="AX64" s="150"/>
      <c r="AY64" s="150"/>
      <c r="AZ64" s="150"/>
      <c r="BA64" s="150"/>
      <c r="BB64" s="150"/>
      <c r="BC64" s="150"/>
      <c r="BD64" s="150"/>
      <c r="BE64" s="150" t="s">
        <v>121</v>
      </c>
      <c r="BF64" s="150"/>
      <c r="BG64" s="150"/>
      <c r="BH64" s="150"/>
      <c r="BI64" s="150"/>
      <c r="BJ64" s="150"/>
      <c r="BK64" s="150"/>
      <c r="BL64" s="150"/>
      <c r="CA64" s="1" t="s">
        <v>127</v>
      </c>
    </row>
    <row r="65" spans="1:79" s="33" customFormat="1" ht="12.75" customHeight="1">
      <c r="A65" s="115">
        <v>0</v>
      </c>
      <c r="B65" s="115"/>
      <c r="C65" s="115"/>
      <c r="D65" s="115"/>
      <c r="E65" s="115"/>
      <c r="F65" s="115"/>
      <c r="G65" s="123" t="s">
        <v>128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126"/>
      <c r="AA65" s="126"/>
      <c r="AB65" s="126"/>
      <c r="AC65" s="126"/>
      <c r="AD65" s="126"/>
      <c r="AE65" s="127"/>
      <c r="AF65" s="127"/>
      <c r="AG65" s="127"/>
      <c r="AH65" s="127"/>
      <c r="AI65" s="127"/>
      <c r="AJ65" s="127"/>
      <c r="AK65" s="127"/>
      <c r="AL65" s="127"/>
      <c r="AM65" s="127"/>
      <c r="AN65" s="120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CA65" s="33" t="s">
        <v>61</v>
      </c>
    </row>
    <row r="66" spans="1:64" ht="12.75" customHeight="1">
      <c r="A66" s="100">
        <v>1</v>
      </c>
      <c r="B66" s="100"/>
      <c r="C66" s="100"/>
      <c r="D66" s="100"/>
      <c r="E66" s="100"/>
      <c r="F66" s="100"/>
      <c r="G66" s="130" t="s">
        <v>271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28" t="s">
        <v>64</v>
      </c>
      <c r="AA66" s="128"/>
      <c r="AB66" s="128"/>
      <c r="AC66" s="128"/>
      <c r="AD66" s="128"/>
      <c r="AE66" s="158" t="s">
        <v>282</v>
      </c>
      <c r="AF66" s="158"/>
      <c r="AG66" s="158"/>
      <c r="AH66" s="158"/>
      <c r="AI66" s="158"/>
      <c r="AJ66" s="158"/>
      <c r="AK66" s="158"/>
      <c r="AL66" s="158"/>
      <c r="AM66" s="158"/>
      <c r="AN66" s="159"/>
      <c r="AO66" s="114">
        <v>359577</v>
      </c>
      <c r="AP66" s="114"/>
      <c r="AQ66" s="114"/>
      <c r="AR66" s="114"/>
      <c r="AS66" s="114"/>
      <c r="AT66" s="114"/>
      <c r="AU66" s="114"/>
      <c r="AV66" s="114"/>
      <c r="AW66" s="114">
        <v>0</v>
      </c>
      <c r="AX66" s="114"/>
      <c r="AY66" s="114"/>
      <c r="AZ66" s="114"/>
      <c r="BA66" s="114"/>
      <c r="BB66" s="114"/>
      <c r="BC66" s="114"/>
      <c r="BD66" s="114"/>
      <c r="BE66" s="114">
        <f>AO66+AW66</f>
        <v>359577</v>
      </c>
      <c r="BF66" s="114"/>
      <c r="BG66" s="114"/>
      <c r="BH66" s="114"/>
      <c r="BI66" s="114"/>
      <c r="BJ66" s="114"/>
      <c r="BK66" s="114"/>
      <c r="BL66" s="114"/>
    </row>
    <row r="67" spans="1:64" s="33" customFormat="1" ht="12.75" customHeight="1">
      <c r="A67" s="115">
        <v>0</v>
      </c>
      <c r="B67" s="115"/>
      <c r="C67" s="115"/>
      <c r="D67" s="115"/>
      <c r="E67" s="115"/>
      <c r="F67" s="115"/>
      <c r="G67" s="133" t="s">
        <v>73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</row>
    <row r="68" spans="1:64" ht="25.5" customHeight="1">
      <c r="A68" s="100">
        <v>1</v>
      </c>
      <c r="B68" s="100"/>
      <c r="C68" s="100"/>
      <c r="D68" s="100"/>
      <c r="E68" s="100"/>
      <c r="F68" s="100"/>
      <c r="G68" s="130" t="s">
        <v>283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28" t="s">
        <v>284</v>
      </c>
      <c r="AA68" s="128"/>
      <c r="AB68" s="128"/>
      <c r="AC68" s="128"/>
      <c r="AD68" s="128"/>
      <c r="AE68" s="158" t="s">
        <v>80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114">
        <v>84552</v>
      </c>
      <c r="AP68" s="114"/>
      <c r="AQ68" s="114"/>
      <c r="AR68" s="114"/>
      <c r="AS68" s="114"/>
      <c r="AT68" s="114"/>
      <c r="AU68" s="114"/>
      <c r="AV68" s="114"/>
      <c r="AW68" s="114">
        <v>0</v>
      </c>
      <c r="AX68" s="114"/>
      <c r="AY68" s="114"/>
      <c r="AZ68" s="114"/>
      <c r="BA68" s="114"/>
      <c r="BB68" s="114"/>
      <c r="BC68" s="114"/>
      <c r="BD68" s="114"/>
      <c r="BE68" s="114">
        <f>AO68+AW68</f>
        <v>84552</v>
      </c>
      <c r="BF68" s="114"/>
      <c r="BG68" s="114"/>
      <c r="BH68" s="114"/>
      <c r="BI68" s="114"/>
      <c r="BJ68" s="114"/>
      <c r="BK68" s="114"/>
      <c r="BL68" s="114"/>
    </row>
    <row r="69" spans="1:64" s="33" customFormat="1" ht="12.75" customHeight="1">
      <c r="A69" s="115">
        <v>0</v>
      </c>
      <c r="B69" s="115"/>
      <c r="C69" s="115"/>
      <c r="D69" s="115"/>
      <c r="E69" s="115"/>
      <c r="F69" s="115"/>
      <c r="G69" s="133" t="s">
        <v>83</v>
      </c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5"/>
      <c r="Z69" s="126"/>
      <c r="AA69" s="126"/>
      <c r="AB69" s="126"/>
      <c r="AC69" s="126"/>
      <c r="AD69" s="126"/>
      <c r="AE69" s="127"/>
      <c r="AF69" s="127"/>
      <c r="AG69" s="127"/>
      <c r="AH69" s="127"/>
      <c r="AI69" s="127"/>
      <c r="AJ69" s="127"/>
      <c r="AK69" s="127"/>
      <c r="AL69" s="127"/>
      <c r="AM69" s="127"/>
      <c r="AN69" s="120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</row>
    <row r="70" spans="1:64" ht="18" customHeight="1">
      <c r="A70" s="100">
        <v>1</v>
      </c>
      <c r="B70" s="100"/>
      <c r="C70" s="100"/>
      <c r="D70" s="100"/>
      <c r="E70" s="100"/>
      <c r="F70" s="100"/>
      <c r="G70" s="129" t="s">
        <v>285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1"/>
      <c r="Z70" s="128" t="s">
        <v>64</v>
      </c>
      <c r="AA70" s="128"/>
      <c r="AB70" s="128"/>
      <c r="AC70" s="128"/>
      <c r="AD70" s="128"/>
      <c r="AE70" s="158" t="s">
        <v>85</v>
      </c>
      <c r="AF70" s="158"/>
      <c r="AG70" s="158"/>
      <c r="AH70" s="158"/>
      <c r="AI70" s="158"/>
      <c r="AJ70" s="158"/>
      <c r="AK70" s="158"/>
      <c r="AL70" s="158"/>
      <c r="AM70" s="158"/>
      <c r="AN70" s="159"/>
      <c r="AO70" s="114">
        <f>SUM(AO66)/AO68*1000</f>
        <v>4252.732046551235</v>
      </c>
      <c r="AP70" s="114"/>
      <c r="AQ70" s="114"/>
      <c r="AR70" s="114"/>
      <c r="AS70" s="114"/>
      <c r="AT70" s="114"/>
      <c r="AU70" s="114"/>
      <c r="AV70" s="114"/>
      <c r="AW70" s="114">
        <v>0</v>
      </c>
      <c r="AX70" s="114"/>
      <c r="AY70" s="114"/>
      <c r="AZ70" s="114"/>
      <c r="BA70" s="114"/>
      <c r="BB70" s="114"/>
      <c r="BC70" s="114"/>
      <c r="BD70" s="114"/>
      <c r="BE70" s="114">
        <f>AO70+AW70</f>
        <v>4252.732046551235</v>
      </c>
      <c r="BF70" s="114"/>
      <c r="BG70" s="114"/>
      <c r="BH70" s="114"/>
      <c r="BI70" s="114"/>
      <c r="BJ70" s="114"/>
      <c r="BK70" s="114"/>
      <c r="BL70" s="114"/>
    </row>
    <row r="71" spans="1:64" s="33" customFormat="1" ht="12.75" customHeight="1">
      <c r="A71" s="115">
        <v>0</v>
      </c>
      <c r="B71" s="115"/>
      <c r="C71" s="115"/>
      <c r="D71" s="115"/>
      <c r="E71" s="115"/>
      <c r="F71" s="115"/>
      <c r="G71" s="133" t="s">
        <v>88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26"/>
      <c r="AA71" s="126"/>
      <c r="AB71" s="126"/>
      <c r="AC71" s="126"/>
      <c r="AD71" s="126"/>
      <c r="AE71" s="127"/>
      <c r="AF71" s="127"/>
      <c r="AG71" s="127"/>
      <c r="AH71" s="127"/>
      <c r="AI71" s="127"/>
      <c r="AJ71" s="127"/>
      <c r="AK71" s="127"/>
      <c r="AL71" s="127"/>
      <c r="AM71" s="127"/>
      <c r="AN71" s="120"/>
      <c r="AO71" s="119"/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  <c r="BD71" s="119"/>
      <c r="BE71" s="119"/>
      <c r="BF71" s="119"/>
      <c r="BG71" s="119"/>
      <c r="BH71" s="119"/>
      <c r="BI71" s="119"/>
      <c r="BJ71" s="119"/>
      <c r="BK71" s="119"/>
      <c r="BL71" s="119"/>
    </row>
    <row r="72" spans="1:64" ht="25.5" customHeight="1">
      <c r="A72" s="100">
        <v>1</v>
      </c>
      <c r="B72" s="100"/>
      <c r="C72" s="100"/>
      <c r="D72" s="100"/>
      <c r="E72" s="100"/>
      <c r="F72" s="100"/>
      <c r="G72" s="130" t="s">
        <v>275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28" t="s">
        <v>90</v>
      </c>
      <c r="AA72" s="128"/>
      <c r="AB72" s="128"/>
      <c r="AC72" s="128"/>
      <c r="AD72" s="128"/>
      <c r="AE72" s="158" t="s">
        <v>85</v>
      </c>
      <c r="AF72" s="158"/>
      <c r="AG72" s="158"/>
      <c r="AH72" s="158"/>
      <c r="AI72" s="158"/>
      <c r="AJ72" s="158"/>
      <c r="AK72" s="158"/>
      <c r="AL72" s="158"/>
      <c r="AM72" s="158"/>
      <c r="AN72" s="159"/>
      <c r="AO72" s="114">
        <v>100</v>
      </c>
      <c r="AP72" s="114"/>
      <c r="AQ72" s="114"/>
      <c r="AR72" s="114"/>
      <c r="AS72" s="114"/>
      <c r="AT72" s="114"/>
      <c r="AU72" s="114"/>
      <c r="AV72" s="114"/>
      <c r="AW72" s="114">
        <v>0</v>
      </c>
      <c r="AX72" s="114"/>
      <c r="AY72" s="114"/>
      <c r="AZ72" s="114"/>
      <c r="BA72" s="114"/>
      <c r="BB72" s="114"/>
      <c r="BC72" s="114"/>
      <c r="BD72" s="114"/>
      <c r="BE72" s="114">
        <f>SUM(AO72:BD72)</f>
        <v>100</v>
      </c>
      <c r="BF72" s="114"/>
      <c r="BG72" s="114"/>
      <c r="BH72" s="114"/>
      <c r="BI72" s="114"/>
      <c r="BJ72" s="114"/>
      <c r="BK72" s="114"/>
      <c r="BL72" s="114"/>
    </row>
    <row r="73" spans="41:64" ht="12.75"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</row>
    <row r="75" spans="1:59" ht="16.5" customHeight="1">
      <c r="A75" s="136" t="s">
        <v>94</v>
      </c>
      <c r="B75" s="175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35"/>
      <c r="AO75" s="84" t="s">
        <v>95</v>
      </c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</row>
    <row r="76" spans="23:59" ht="12.75">
      <c r="W76" s="138" t="s">
        <v>96</v>
      </c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O76" s="138" t="s">
        <v>97</v>
      </c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</row>
    <row r="77" spans="1:6" ht="15.75" customHeight="1">
      <c r="A77" s="139" t="s">
        <v>98</v>
      </c>
      <c r="B77" s="139"/>
      <c r="C77" s="139"/>
      <c r="D77" s="139"/>
      <c r="E77" s="139"/>
      <c r="F77" s="139"/>
    </row>
    <row r="78" spans="1:45" ht="12.75" customHeight="1">
      <c r="A78" s="75" t="s">
        <v>99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  <c r="AA78" s="172"/>
      <c r="AB78" s="172"/>
      <c r="AC78" s="172"/>
      <c r="AD78" s="172"/>
      <c r="AE78" s="172"/>
      <c r="AF78" s="172"/>
      <c r="AG78" s="172"/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</row>
    <row r="79" spans="1:45" ht="12.75">
      <c r="A79" s="141" t="s">
        <v>100</v>
      </c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</row>
    <row r="80" spans="1:45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59" ht="15">
      <c r="A81" s="136" t="s">
        <v>101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35"/>
      <c r="AO81" s="84" t="s">
        <v>102</v>
      </c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23:59" ht="12.75">
      <c r="W82" s="138" t="s">
        <v>96</v>
      </c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O82" s="138" t="s">
        <v>97</v>
      </c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</row>
    <row r="83" spans="1:8" ht="12.75">
      <c r="A83" s="140"/>
      <c r="B83" s="140"/>
      <c r="C83" s="140"/>
      <c r="D83" s="140"/>
      <c r="E83" s="140"/>
      <c r="F83" s="140"/>
      <c r="G83" s="140"/>
      <c r="H83" s="140"/>
    </row>
    <row r="84" spans="1:17" ht="12.75">
      <c r="A84" s="138" t="s">
        <v>103</v>
      </c>
      <c r="B84" s="138"/>
      <c r="C84" s="138"/>
      <c r="D84" s="138"/>
      <c r="E84" s="138"/>
      <c r="F84" s="138"/>
      <c r="G84" s="138"/>
      <c r="H84" s="138"/>
      <c r="I84" s="36"/>
      <c r="J84" s="36"/>
      <c r="K84" s="36"/>
      <c r="L84" s="36"/>
      <c r="M84" s="36"/>
      <c r="N84" s="36"/>
      <c r="O84" s="36"/>
      <c r="P84" s="36"/>
      <c r="Q84" s="36"/>
    </row>
    <row r="85" ht="12.75">
      <c r="A85" s="37" t="s">
        <v>104</v>
      </c>
    </row>
  </sheetData>
  <sheetProtection/>
  <mergeCells count="209">
    <mergeCell ref="AO81:BG81"/>
    <mergeCell ref="W82:AM82"/>
    <mergeCell ref="AO82:BG82"/>
    <mergeCell ref="Z71:AD71"/>
    <mergeCell ref="AE71:AN71"/>
    <mergeCell ref="AO71:AV71"/>
    <mergeCell ref="AW71:BD71"/>
    <mergeCell ref="A83:H83"/>
    <mergeCell ref="A84:H84"/>
    <mergeCell ref="A78:AS78"/>
    <mergeCell ref="A79:AS79"/>
    <mergeCell ref="A81:V81"/>
    <mergeCell ref="W81:AM8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75:V75"/>
    <mergeCell ref="W75:AM75"/>
    <mergeCell ref="AO75:BG75"/>
    <mergeCell ref="W76:AM76"/>
    <mergeCell ref="AO76:BG76"/>
    <mergeCell ref="A77:F77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priority="18" dxfId="224" operator="equal" stopIfTrue="1">
      <formula>$G64</formula>
    </cfRule>
  </conditionalFormatting>
  <conditionalFormatting sqref="D49">
    <cfRule type="cellIs" priority="17" dxfId="224" operator="equal" stopIfTrue="1">
      <formula>$D48</formula>
    </cfRule>
  </conditionalFormatting>
  <conditionalFormatting sqref="A65:F65">
    <cfRule type="cellIs" priority="16" dxfId="224" operator="equal" stopIfTrue="1">
      <formula>0</formula>
    </cfRule>
  </conditionalFormatting>
  <conditionalFormatting sqref="D50">
    <cfRule type="cellIs" priority="15" dxfId="224" operator="equal" stopIfTrue="1">
      <formula>$D49</formula>
    </cfRule>
  </conditionalFormatting>
  <conditionalFormatting sqref="G66">
    <cfRule type="cellIs" priority="14" dxfId="224" operator="equal" stopIfTrue="1">
      <formula>$G65</formula>
    </cfRule>
  </conditionalFormatting>
  <conditionalFormatting sqref="A66:F66">
    <cfRule type="cellIs" priority="13" dxfId="224" operator="equal" stopIfTrue="1">
      <formula>0</formula>
    </cfRule>
  </conditionalFormatting>
  <conditionalFormatting sqref="G67">
    <cfRule type="cellIs" priority="12" dxfId="224" operator="equal" stopIfTrue="1">
      <formula>$G66</formula>
    </cfRule>
  </conditionalFormatting>
  <conditionalFormatting sqref="A67:F67">
    <cfRule type="cellIs" priority="11" dxfId="224" operator="equal" stopIfTrue="1">
      <formula>0</formula>
    </cfRule>
  </conditionalFormatting>
  <conditionalFormatting sqref="G68">
    <cfRule type="cellIs" priority="10" dxfId="224" operator="equal" stopIfTrue="1">
      <formula>$G67</formula>
    </cfRule>
  </conditionalFormatting>
  <conditionalFormatting sqref="A68:F68">
    <cfRule type="cellIs" priority="9" dxfId="224" operator="equal" stopIfTrue="1">
      <formula>0</formula>
    </cfRule>
  </conditionalFormatting>
  <conditionalFormatting sqref="G69">
    <cfRule type="cellIs" priority="8" dxfId="224" operator="equal" stopIfTrue="1">
      <formula>$G68</formula>
    </cfRule>
  </conditionalFormatting>
  <conditionalFormatting sqref="A69:F69">
    <cfRule type="cellIs" priority="7" dxfId="224" operator="equal" stopIfTrue="1">
      <formula>0</formula>
    </cfRule>
  </conditionalFormatting>
  <conditionalFormatting sqref="G70">
    <cfRule type="cellIs" priority="6" dxfId="224" operator="equal" stopIfTrue="1">
      <formula>$G69</formula>
    </cfRule>
  </conditionalFormatting>
  <conditionalFormatting sqref="A70:F70">
    <cfRule type="cellIs" priority="5" dxfId="224" operator="equal" stopIfTrue="1">
      <formula>0</formula>
    </cfRule>
  </conditionalFormatting>
  <conditionalFormatting sqref="G71">
    <cfRule type="cellIs" priority="4" dxfId="224" operator="equal" stopIfTrue="1">
      <formula>$G70</formula>
    </cfRule>
  </conditionalFormatting>
  <conditionalFormatting sqref="A71:F71">
    <cfRule type="cellIs" priority="3" dxfId="224" operator="equal" stopIfTrue="1">
      <formula>0</formula>
    </cfRule>
  </conditionalFormatting>
  <conditionalFormatting sqref="G72">
    <cfRule type="cellIs" priority="2" dxfId="224" operator="equal" stopIfTrue="1">
      <formula>$G71</formula>
    </cfRule>
  </conditionalFormatting>
  <conditionalFormatting sqref="A72:F72">
    <cfRule type="cellIs" priority="1" dxfId="224" operator="equal" stopIfTrue="1">
      <formula>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2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12.75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>
      <c r="AO3" s="75" t="s">
        <v>2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41:64" ht="15">
      <c r="AO4" s="76" t="s">
        <v>2</v>
      </c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12.7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5">
      <c r="AO7" s="84" t="s">
        <v>4</v>
      </c>
      <c r="AP7" s="172"/>
      <c r="AQ7" s="172"/>
      <c r="AR7" s="172"/>
      <c r="AS7" s="172"/>
      <c r="AT7" s="172"/>
      <c r="AU7" s="172"/>
      <c r="AV7" s="1" t="s">
        <v>5</v>
      </c>
      <c r="AW7" s="84" t="s">
        <v>4</v>
      </c>
      <c r="AX7" s="172"/>
      <c r="AY7" s="172"/>
      <c r="AZ7" s="172"/>
      <c r="BA7" s="172"/>
      <c r="BB7" s="172"/>
      <c r="BC7" s="172"/>
      <c r="BD7" s="172"/>
      <c r="BE7" s="172"/>
      <c r="BF7" s="172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5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258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6" t="s">
        <v>258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28.5" customHeight="1">
      <c r="A19" s="5" t="s">
        <v>17</v>
      </c>
      <c r="B19" s="81" t="s">
        <v>286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287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277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288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SUM(AS22+I23)</f>
        <v>962962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SUM(AC50)</f>
        <v>890962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f>SUM(AK50)</f>
        <v>72000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11" customHeight="1">
      <c r="A26" s="90" t="s">
        <v>263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12.75" customHeight="1">
      <c r="A32" s="100">
        <v>1</v>
      </c>
      <c r="B32" s="100"/>
      <c r="C32" s="100"/>
      <c r="D32" s="100"/>
      <c r="E32" s="100"/>
      <c r="F32" s="100"/>
      <c r="G32" s="101" t="s">
        <v>289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31.5" customHeight="1">
      <c r="A35" s="90" t="s">
        <v>290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291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</row>
    <row r="43" spans="1:64" ht="15.75" customHeight="1">
      <c r="A43" s="91" t="s">
        <v>45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64" ht="1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60" ht="15.75" customHeight="1">
      <c r="A45" s="96" t="s">
        <v>35</v>
      </c>
      <c r="B45" s="96"/>
      <c r="C45" s="96"/>
      <c r="D45" s="105" t="s">
        <v>46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96" t="s">
        <v>47</v>
      </c>
      <c r="AD45" s="96"/>
      <c r="AE45" s="96"/>
      <c r="AF45" s="96"/>
      <c r="AG45" s="96"/>
      <c r="AH45" s="96"/>
      <c r="AI45" s="96"/>
      <c r="AJ45" s="96"/>
      <c r="AK45" s="96" t="s">
        <v>48</v>
      </c>
      <c r="AL45" s="96"/>
      <c r="AM45" s="96"/>
      <c r="AN45" s="96"/>
      <c r="AO45" s="96"/>
      <c r="AP45" s="96"/>
      <c r="AQ45" s="96"/>
      <c r="AR45" s="96"/>
      <c r="AS45" s="96" t="s">
        <v>49</v>
      </c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</row>
    <row r="46" spans="1:60" ht="28.5" customHeight="1">
      <c r="A46" s="96"/>
      <c r="B46" s="96"/>
      <c r="C46" s="96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15.75">
      <c r="A47" s="96">
        <v>1</v>
      </c>
      <c r="B47" s="96"/>
      <c r="C47" s="96"/>
      <c r="D47" s="111">
        <v>2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3"/>
      <c r="AC47" s="96">
        <v>3</v>
      </c>
      <c r="AD47" s="96"/>
      <c r="AE47" s="96"/>
      <c r="AF47" s="96"/>
      <c r="AG47" s="96"/>
      <c r="AH47" s="96"/>
      <c r="AI47" s="96"/>
      <c r="AJ47" s="96"/>
      <c r="AK47" s="96">
        <v>4</v>
      </c>
      <c r="AL47" s="96"/>
      <c r="AM47" s="96"/>
      <c r="AN47" s="96"/>
      <c r="AO47" s="96"/>
      <c r="AP47" s="96"/>
      <c r="AQ47" s="96"/>
      <c r="AR47" s="96"/>
      <c r="AS47" s="96">
        <v>5</v>
      </c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79" s="33" customFormat="1" ht="12.75" customHeight="1" hidden="1">
      <c r="A48" s="100" t="s">
        <v>115</v>
      </c>
      <c r="B48" s="100"/>
      <c r="C48" s="100"/>
      <c r="D48" s="147" t="s">
        <v>111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9"/>
      <c r="AC48" s="150" t="s">
        <v>119</v>
      </c>
      <c r="AD48" s="150"/>
      <c r="AE48" s="150"/>
      <c r="AF48" s="150"/>
      <c r="AG48" s="150"/>
      <c r="AH48" s="150"/>
      <c r="AI48" s="150"/>
      <c r="AJ48" s="150"/>
      <c r="AK48" s="150" t="s">
        <v>120</v>
      </c>
      <c r="AL48" s="150"/>
      <c r="AM48" s="150"/>
      <c r="AN48" s="150"/>
      <c r="AO48" s="150"/>
      <c r="AP48" s="150"/>
      <c r="AQ48" s="150"/>
      <c r="AR48" s="150"/>
      <c r="AS48" s="128" t="s">
        <v>121</v>
      </c>
      <c r="AT48" s="150"/>
      <c r="AU48" s="150"/>
      <c r="AV48" s="150"/>
      <c r="AW48" s="150"/>
      <c r="AX48" s="150"/>
      <c r="AY48" s="150"/>
      <c r="AZ48" s="150"/>
      <c r="BA48" s="38"/>
      <c r="BB48" s="39"/>
      <c r="BC48" s="39"/>
      <c r="BD48" s="39"/>
      <c r="BE48" s="39"/>
      <c r="BF48" s="39"/>
      <c r="BG48" s="39"/>
      <c r="BH48" s="39"/>
      <c r="CA48" s="33" t="s">
        <v>122</v>
      </c>
    </row>
    <row r="49" spans="1:79" ht="25.5" customHeight="1">
      <c r="A49" s="100">
        <v>1</v>
      </c>
      <c r="B49" s="100"/>
      <c r="C49" s="100"/>
      <c r="D49" s="101" t="s">
        <v>291</v>
      </c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14">
        <v>890962</v>
      </c>
      <c r="AD49" s="114"/>
      <c r="AE49" s="114"/>
      <c r="AF49" s="114"/>
      <c r="AG49" s="114"/>
      <c r="AH49" s="114"/>
      <c r="AI49" s="114"/>
      <c r="AJ49" s="114"/>
      <c r="AK49" s="114">
        <v>72000</v>
      </c>
      <c r="AL49" s="114"/>
      <c r="AM49" s="114"/>
      <c r="AN49" s="114"/>
      <c r="AO49" s="114"/>
      <c r="AP49" s="114"/>
      <c r="AQ49" s="114"/>
      <c r="AR49" s="114"/>
      <c r="AS49" s="114">
        <f>AC49+AK49</f>
        <v>962962</v>
      </c>
      <c r="AT49" s="114"/>
      <c r="AU49" s="114"/>
      <c r="AV49" s="114"/>
      <c r="AW49" s="114"/>
      <c r="AX49" s="114"/>
      <c r="AY49" s="114"/>
      <c r="AZ49" s="114"/>
      <c r="BA49" s="31"/>
      <c r="BB49" s="31"/>
      <c r="BC49" s="31"/>
      <c r="BD49" s="31"/>
      <c r="BE49" s="31"/>
      <c r="BF49" s="31"/>
      <c r="BG49" s="31"/>
      <c r="BH49" s="31"/>
      <c r="CA49" s="1" t="s">
        <v>51</v>
      </c>
    </row>
    <row r="50" spans="1:60" s="33" customFormat="1" ht="12.75">
      <c r="A50" s="115"/>
      <c r="B50" s="115"/>
      <c r="C50" s="115"/>
      <c r="D50" s="116" t="s">
        <v>52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119">
        <f>SUM(AC49)</f>
        <v>890962</v>
      </c>
      <c r="AD50" s="119"/>
      <c r="AE50" s="119"/>
      <c r="AF50" s="119"/>
      <c r="AG50" s="119"/>
      <c r="AH50" s="119"/>
      <c r="AI50" s="119"/>
      <c r="AJ50" s="119"/>
      <c r="AK50" s="119">
        <f>SUM(AK49)</f>
        <v>72000</v>
      </c>
      <c r="AL50" s="119"/>
      <c r="AM50" s="119"/>
      <c r="AN50" s="119"/>
      <c r="AO50" s="119"/>
      <c r="AP50" s="119"/>
      <c r="AQ50" s="119"/>
      <c r="AR50" s="119"/>
      <c r="AS50" s="119">
        <f>SUM(AS49)</f>
        <v>962962</v>
      </c>
      <c r="AT50" s="119"/>
      <c r="AU50" s="119"/>
      <c r="AV50" s="119"/>
      <c r="AW50" s="119"/>
      <c r="AX50" s="119"/>
      <c r="AY50" s="119"/>
      <c r="AZ50" s="119"/>
      <c r="BA50" s="32"/>
      <c r="BB50" s="32"/>
      <c r="BC50" s="32"/>
      <c r="BD50" s="32"/>
      <c r="BE50" s="32"/>
      <c r="BF50" s="32"/>
      <c r="BG50" s="32"/>
      <c r="BH50" s="32"/>
    </row>
    <row r="52" spans="1:64" ht="15.75" customHeight="1">
      <c r="A52" s="74" t="s">
        <v>53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</row>
    <row r="53" spans="1:64" ht="1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51" ht="15.75" customHeight="1">
      <c r="A54" s="96" t="s">
        <v>35</v>
      </c>
      <c r="B54" s="96"/>
      <c r="C54" s="96"/>
      <c r="D54" s="105" t="s">
        <v>54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96" t="s">
        <v>47</v>
      </c>
      <c r="AC54" s="96"/>
      <c r="AD54" s="96"/>
      <c r="AE54" s="96"/>
      <c r="AF54" s="96"/>
      <c r="AG54" s="96"/>
      <c r="AH54" s="96"/>
      <c r="AI54" s="96"/>
      <c r="AJ54" s="96" t="s">
        <v>48</v>
      </c>
      <c r="AK54" s="96"/>
      <c r="AL54" s="96"/>
      <c r="AM54" s="96"/>
      <c r="AN54" s="96"/>
      <c r="AO54" s="96"/>
      <c r="AP54" s="96"/>
      <c r="AQ54" s="96"/>
      <c r="AR54" s="96" t="s">
        <v>49</v>
      </c>
      <c r="AS54" s="96"/>
      <c r="AT54" s="96"/>
      <c r="AU54" s="96"/>
      <c r="AV54" s="96"/>
      <c r="AW54" s="96"/>
      <c r="AX54" s="96"/>
      <c r="AY54" s="96"/>
    </row>
    <row r="55" spans="1:51" ht="28.5" customHeight="1">
      <c r="A55" s="96"/>
      <c r="B55" s="96"/>
      <c r="C55" s="96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</row>
    <row r="56" spans="1:51" ht="15.75" customHeight="1">
      <c r="A56" s="96">
        <v>1</v>
      </c>
      <c r="B56" s="96"/>
      <c r="C56" s="96"/>
      <c r="D56" s="111">
        <v>2</v>
      </c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3"/>
      <c r="AB56" s="96">
        <v>3</v>
      </c>
      <c r="AC56" s="96"/>
      <c r="AD56" s="96"/>
      <c r="AE56" s="96"/>
      <c r="AF56" s="96"/>
      <c r="AG56" s="96"/>
      <c r="AH56" s="96"/>
      <c r="AI56" s="96"/>
      <c r="AJ56" s="96">
        <v>4</v>
      </c>
      <c r="AK56" s="96"/>
      <c r="AL56" s="96"/>
      <c r="AM56" s="96"/>
      <c r="AN56" s="96"/>
      <c r="AO56" s="96"/>
      <c r="AP56" s="96"/>
      <c r="AQ56" s="96"/>
      <c r="AR56" s="96">
        <v>5</v>
      </c>
      <c r="AS56" s="96"/>
      <c r="AT56" s="96"/>
      <c r="AU56" s="96"/>
      <c r="AV56" s="96"/>
      <c r="AW56" s="96"/>
      <c r="AX56" s="96"/>
      <c r="AY56" s="96"/>
    </row>
    <row r="57" spans="1:79" ht="12.75" customHeight="1" hidden="1">
      <c r="A57" s="100" t="s">
        <v>115</v>
      </c>
      <c r="B57" s="100"/>
      <c r="C57" s="100"/>
      <c r="D57" s="142" t="s">
        <v>111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4"/>
      <c r="AB57" s="150" t="s">
        <v>119</v>
      </c>
      <c r="AC57" s="150"/>
      <c r="AD57" s="150"/>
      <c r="AE57" s="150"/>
      <c r="AF57" s="150"/>
      <c r="AG57" s="150"/>
      <c r="AH57" s="150"/>
      <c r="AI57" s="150"/>
      <c r="AJ57" s="150" t="s">
        <v>120</v>
      </c>
      <c r="AK57" s="150"/>
      <c r="AL57" s="150"/>
      <c r="AM57" s="150"/>
      <c r="AN57" s="150"/>
      <c r="AO57" s="150"/>
      <c r="AP57" s="150"/>
      <c r="AQ57" s="150"/>
      <c r="AR57" s="150" t="s">
        <v>121</v>
      </c>
      <c r="AS57" s="150"/>
      <c r="AT57" s="150"/>
      <c r="AU57" s="150"/>
      <c r="AV57" s="150"/>
      <c r="AW57" s="150"/>
      <c r="AX57" s="150"/>
      <c r="AY57" s="150"/>
      <c r="CA57" s="1" t="s">
        <v>125</v>
      </c>
    </row>
    <row r="58" spans="1:79" ht="38.25" customHeight="1">
      <c r="A58" s="100">
        <v>1</v>
      </c>
      <c r="B58" s="100"/>
      <c r="C58" s="100"/>
      <c r="D58" s="101" t="s">
        <v>267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114">
        <v>890962</v>
      </c>
      <c r="AC58" s="114"/>
      <c r="AD58" s="114"/>
      <c r="AE58" s="114"/>
      <c r="AF58" s="114"/>
      <c r="AG58" s="114"/>
      <c r="AH58" s="114"/>
      <c r="AI58" s="114"/>
      <c r="AJ58" s="114">
        <v>72000</v>
      </c>
      <c r="AK58" s="114"/>
      <c r="AL58" s="114"/>
      <c r="AM58" s="114"/>
      <c r="AN58" s="114"/>
      <c r="AO58" s="114"/>
      <c r="AP58" s="114"/>
      <c r="AQ58" s="114"/>
      <c r="AR58" s="114">
        <f>AB58+AJ58</f>
        <v>962962</v>
      </c>
      <c r="AS58" s="114"/>
      <c r="AT58" s="114"/>
      <c r="AU58" s="114"/>
      <c r="AV58" s="114"/>
      <c r="AW58" s="114"/>
      <c r="AX58" s="114"/>
      <c r="AY58" s="114"/>
      <c r="CA58" s="1" t="s">
        <v>55</v>
      </c>
    </row>
    <row r="59" spans="1:51" s="33" customFormat="1" ht="12.75" customHeight="1">
      <c r="A59" s="115"/>
      <c r="B59" s="115"/>
      <c r="C59" s="115"/>
      <c r="D59" s="116" t="s">
        <v>49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119">
        <f>SUM(AB58)</f>
        <v>890962</v>
      </c>
      <c r="AC59" s="119"/>
      <c r="AD59" s="119"/>
      <c r="AE59" s="119"/>
      <c r="AF59" s="119"/>
      <c r="AG59" s="119"/>
      <c r="AH59" s="119"/>
      <c r="AI59" s="119"/>
      <c r="AJ59" s="119">
        <f>SUM(AJ58)</f>
        <v>72000</v>
      </c>
      <c r="AK59" s="119"/>
      <c r="AL59" s="119"/>
      <c r="AM59" s="119"/>
      <c r="AN59" s="119"/>
      <c r="AO59" s="119"/>
      <c r="AP59" s="119"/>
      <c r="AQ59" s="119"/>
      <c r="AR59" s="119">
        <f>SUM(AR58)</f>
        <v>962962</v>
      </c>
      <c r="AS59" s="119"/>
      <c r="AT59" s="119"/>
      <c r="AU59" s="119"/>
      <c r="AV59" s="119"/>
      <c r="AW59" s="119"/>
      <c r="AX59" s="119"/>
      <c r="AY59" s="119"/>
    </row>
    <row r="61" spans="1:64" ht="15.75" customHeight="1">
      <c r="A61" s="91" t="s">
        <v>56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</row>
    <row r="62" spans="1:64" ht="30" customHeight="1">
      <c r="A62" s="96" t="s">
        <v>35</v>
      </c>
      <c r="B62" s="96"/>
      <c r="C62" s="96"/>
      <c r="D62" s="96"/>
      <c r="E62" s="96"/>
      <c r="F62" s="96"/>
      <c r="G62" s="111" t="s">
        <v>57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96" t="s">
        <v>58</v>
      </c>
      <c r="AA62" s="96"/>
      <c r="AB62" s="96"/>
      <c r="AC62" s="96"/>
      <c r="AD62" s="96"/>
      <c r="AE62" s="96" t="s">
        <v>59</v>
      </c>
      <c r="AF62" s="96"/>
      <c r="AG62" s="96"/>
      <c r="AH62" s="96"/>
      <c r="AI62" s="96"/>
      <c r="AJ62" s="96"/>
      <c r="AK62" s="96"/>
      <c r="AL62" s="96"/>
      <c r="AM62" s="96"/>
      <c r="AN62" s="96"/>
      <c r="AO62" s="111" t="s">
        <v>47</v>
      </c>
      <c r="AP62" s="112"/>
      <c r="AQ62" s="112"/>
      <c r="AR62" s="112"/>
      <c r="AS62" s="112"/>
      <c r="AT62" s="112"/>
      <c r="AU62" s="112"/>
      <c r="AV62" s="113"/>
      <c r="AW62" s="111" t="s">
        <v>48</v>
      </c>
      <c r="AX62" s="112"/>
      <c r="AY62" s="112"/>
      <c r="AZ62" s="112"/>
      <c r="BA62" s="112"/>
      <c r="BB62" s="112"/>
      <c r="BC62" s="112"/>
      <c r="BD62" s="113"/>
      <c r="BE62" s="111" t="s">
        <v>49</v>
      </c>
      <c r="BF62" s="112"/>
      <c r="BG62" s="112"/>
      <c r="BH62" s="112"/>
      <c r="BI62" s="112"/>
      <c r="BJ62" s="112"/>
      <c r="BK62" s="112"/>
      <c r="BL62" s="113"/>
    </row>
    <row r="63" spans="1:64" ht="15.75" customHeight="1">
      <c r="A63" s="96">
        <v>1</v>
      </c>
      <c r="B63" s="96"/>
      <c r="C63" s="96"/>
      <c r="D63" s="96"/>
      <c r="E63" s="96"/>
      <c r="F63" s="96"/>
      <c r="G63" s="111">
        <v>2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96">
        <v>3</v>
      </c>
      <c r="AA63" s="96"/>
      <c r="AB63" s="96"/>
      <c r="AC63" s="96"/>
      <c r="AD63" s="96"/>
      <c r="AE63" s="96">
        <v>4</v>
      </c>
      <c r="AF63" s="96"/>
      <c r="AG63" s="96"/>
      <c r="AH63" s="96"/>
      <c r="AI63" s="96"/>
      <c r="AJ63" s="96"/>
      <c r="AK63" s="96"/>
      <c r="AL63" s="96"/>
      <c r="AM63" s="96"/>
      <c r="AN63" s="96"/>
      <c r="AO63" s="96">
        <v>5</v>
      </c>
      <c r="AP63" s="96"/>
      <c r="AQ63" s="96"/>
      <c r="AR63" s="96"/>
      <c r="AS63" s="96"/>
      <c r="AT63" s="96"/>
      <c r="AU63" s="96"/>
      <c r="AV63" s="96"/>
      <c r="AW63" s="96">
        <v>6</v>
      </c>
      <c r="AX63" s="96"/>
      <c r="AY63" s="96"/>
      <c r="AZ63" s="96"/>
      <c r="BA63" s="96"/>
      <c r="BB63" s="96"/>
      <c r="BC63" s="96"/>
      <c r="BD63" s="96"/>
      <c r="BE63" s="96">
        <v>7</v>
      </c>
      <c r="BF63" s="96"/>
      <c r="BG63" s="96"/>
      <c r="BH63" s="96"/>
      <c r="BI63" s="96"/>
      <c r="BJ63" s="96"/>
      <c r="BK63" s="96"/>
      <c r="BL63" s="96"/>
    </row>
    <row r="64" spans="1:79" ht="12.75" customHeight="1" hidden="1">
      <c r="A64" s="100" t="s">
        <v>110</v>
      </c>
      <c r="B64" s="100"/>
      <c r="C64" s="100"/>
      <c r="D64" s="100"/>
      <c r="E64" s="100"/>
      <c r="F64" s="100"/>
      <c r="G64" s="142" t="s">
        <v>111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00" t="s">
        <v>268</v>
      </c>
      <c r="AA64" s="100"/>
      <c r="AB64" s="100"/>
      <c r="AC64" s="100"/>
      <c r="AD64" s="100"/>
      <c r="AE64" s="174" t="s">
        <v>269</v>
      </c>
      <c r="AF64" s="174"/>
      <c r="AG64" s="174"/>
      <c r="AH64" s="174"/>
      <c r="AI64" s="174"/>
      <c r="AJ64" s="174"/>
      <c r="AK64" s="174"/>
      <c r="AL64" s="174"/>
      <c r="AM64" s="174"/>
      <c r="AN64" s="142"/>
      <c r="AO64" s="150" t="s">
        <v>119</v>
      </c>
      <c r="AP64" s="150"/>
      <c r="AQ64" s="150"/>
      <c r="AR64" s="150"/>
      <c r="AS64" s="150"/>
      <c r="AT64" s="150"/>
      <c r="AU64" s="150"/>
      <c r="AV64" s="150"/>
      <c r="AW64" s="150" t="s">
        <v>270</v>
      </c>
      <c r="AX64" s="150"/>
      <c r="AY64" s="150"/>
      <c r="AZ64" s="150"/>
      <c r="BA64" s="150"/>
      <c r="BB64" s="150"/>
      <c r="BC64" s="150"/>
      <c r="BD64" s="150"/>
      <c r="BE64" s="150" t="s">
        <v>121</v>
      </c>
      <c r="BF64" s="150"/>
      <c r="BG64" s="150"/>
      <c r="BH64" s="150"/>
      <c r="BI64" s="150"/>
      <c r="BJ64" s="150"/>
      <c r="BK64" s="150"/>
      <c r="BL64" s="150"/>
      <c r="CA64" s="1" t="s">
        <v>127</v>
      </c>
    </row>
    <row r="65" spans="1:79" s="33" customFormat="1" ht="12.75" customHeight="1">
      <c r="A65" s="115">
        <v>0</v>
      </c>
      <c r="B65" s="115"/>
      <c r="C65" s="115"/>
      <c r="D65" s="115"/>
      <c r="E65" s="115"/>
      <c r="F65" s="115"/>
      <c r="G65" s="123" t="s">
        <v>128</v>
      </c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5"/>
      <c r="Z65" s="126"/>
      <c r="AA65" s="126"/>
      <c r="AB65" s="126"/>
      <c r="AC65" s="126"/>
      <c r="AD65" s="126"/>
      <c r="AE65" s="127"/>
      <c r="AF65" s="127"/>
      <c r="AG65" s="127"/>
      <c r="AH65" s="127"/>
      <c r="AI65" s="127"/>
      <c r="AJ65" s="127"/>
      <c r="AK65" s="127"/>
      <c r="AL65" s="127"/>
      <c r="AM65" s="127"/>
      <c r="AN65" s="120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>
        <f aca="true" t="shared" si="0" ref="BE65:BE73">AO65+AW65</f>
        <v>0</v>
      </c>
      <c r="BF65" s="119"/>
      <c r="BG65" s="119"/>
      <c r="BH65" s="119"/>
      <c r="BI65" s="119"/>
      <c r="BJ65" s="119"/>
      <c r="BK65" s="119"/>
      <c r="BL65" s="119"/>
      <c r="CA65" s="33" t="s">
        <v>61</v>
      </c>
    </row>
    <row r="66" spans="1:64" ht="12.75" customHeight="1">
      <c r="A66" s="100">
        <v>1</v>
      </c>
      <c r="B66" s="100"/>
      <c r="C66" s="100"/>
      <c r="D66" s="100"/>
      <c r="E66" s="100"/>
      <c r="F66" s="100"/>
      <c r="G66" s="130" t="s">
        <v>271</v>
      </c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  <c r="Z66" s="128" t="s">
        <v>64</v>
      </c>
      <c r="AA66" s="128"/>
      <c r="AB66" s="128"/>
      <c r="AC66" s="128"/>
      <c r="AD66" s="128"/>
      <c r="AE66" s="158" t="s">
        <v>65</v>
      </c>
      <c r="AF66" s="158"/>
      <c r="AG66" s="158"/>
      <c r="AH66" s="158"/>
      <c r="AI66" s="158"/>
      <c r="AJ66" s="158"/>
      <c r="AK66" s="158"/>
      <c r="AL66" s="158"/>
      <c r="AM66" s="158"/>
      <c r="AN66" s="159"/>
      <c r="AO66" s="114">
        <v>890962</v>
      </c>
      <c r="AP66" s="114"/>
      <c r="AQ66" s="114"/>
      <c r="AR66" s="114"/>
      <c r="AS66" s="114"/>
      <c r="AT66" s="114"/>
      <c r="AU66" s="114"/>
      <c r="AV66" s="114"/>
      <c r="AW66" s="114">
        <v>72000</v>
      </c>
      <c r="AX66" s="114"/>
      <c r="AY66" s="114"/>
      <c r="AZ66" s="114"/>
      <c r="BA66" s="114"/>
      <c r="BB66" s="114"/>
      <c r="BC66" s="114"/>
      <c r="BD66" s="114"/>
      <c r="BE66" s="114">
        <f t="shared" si="0"/>
        <v>962962</v>
      </c>
      <c r="BF66" s="114"/>
      <c r="BG66" s="114"/>
      <c r="BH66" s="114"/>
      <c r="BI66" s="114"/>
      <c r="BJ66" s="114"/>
      <c r="BK66" s="114"/>
      <c r="BL66" s="114"/>
    </row>
    <row r="67" spans="1:64" s="33" customFormat="1" ht="12.75" customHeight="1">
      <c r="A67" s="115">
        <v>0</v>
      </c>
      <c r="B67" s="115"/>
      <c r="C67" s="115"/>
      <c r="D67" s="115"/>
      <c r="E67" s="115"/>
      <c r="F67" s="115"/>
      <c r="G67" s="133" t="s">
        <v>73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>
        <f t="shared" si="0"/>
        <v>0</v>
      </c>
      <c r="BF67" s="119"/>
      <c r="BG67" s="119"/>
      <c r="BH67" s="119"/>
      <c r="BI67" s="119"/>
      <c r="BJ67" s="119"/>
      <c r="BK67" s="119"/>
      <c r="BL67" s="119"/>
    </row>
    <row r="68" spans="1:64" ht="25.5" customHeight="1">
      <c r="A68" s="100">
        <v>1</v>
      </c>
      <c r="B68" s="100"/>
      <c r="C68" s="100"/>
      <c r="D68" s="100"/>
      <c r="E68" s="100"/>
      <c r="F68" s="100"/>
      <c r="G68" s="130" t="s">
        <v>292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28" t="s">
        <v>284</v>
      </c>
      <c r="AA68" s="128"/>
      <c r="AB68" s="128"/>
      <c r="AC68" s="128"/>
      <c r="AD68" s="128"/>
      <c r="AE68" s="158" t="s">
        <v>80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114">
        <v>18000</v>
      </c>
      <c r="AP68" s="114"/>
      <c r="AQ68" s="114"/>
      <c r="AR68" s="114"/>
      <c r="AS68" s="114"/>
      <c r="AT68" s="114"/>
      <c r="AU68" s="114"/>
      <c r="AV68" s="114"/>
      <c r="AW68" s="114">
        <v>0</v>
      </c>
      <c r="AX68" s="114"/>
      <c r="AY68" s="114"/>
      <c r="AZ68" s="114"/>
      <c r="BA68" s="114"/>
      <c r="BB68" s="114"/>
      <c r="BC68" s="114"/>
      <c r="BD68" s="114"/>
      <c r="BE68" s="114">
        <f t="shared" si="0"/>
        <v>18000</v>
      </c>
      <c r="BF68" s="114"/>
      <c r="BG68" s="114"/>
      <c r="BH68" s="114"/>
      <c r="BI68" s="114"/>
      <c r="BJ68" s="114"/>
      <c r="BK68" s="114"/>
      <c r="BL68" s="114"/>
    </row>
    <row r="69" spans="1:64" ht="25.5" customHeight="1">
      <c r="A69" s="100">
        <v>2</v>
      </c>
      <c r="B69" s="100"/>
      <c r="C69" s="100"/>
      <c r="D69" s="100"/>
      <c r="E69" s="100"/>
      <c r="F69" s="100"/>
      <c r="G69" s="129" t="s">
        <v>293</v>
      </c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1"/>
      <c r="Z69" s="128" t="s">
        <v>294</v>
      </c>
      <c r="AA69" s="128"/>
      <c r="AB69" s="128"/>
      <c r="AC69" s="128"/>
      <c r="AD69" s="128"/>
      <c r="AE69" s="158" t="s">
        <v>80</v>
      </c>
      <c r="AF69" s="158"/>
      <c r="AG69" s="158"/>
      <c r="AH69" s="158"/>
      <c r="AI69" s="158"/>
      <c r="AJ69" s="158"/>
      <c r="AK69" s="158"/>
      <c r="AL69" s="158"/>
      <c r="AM69" s="158"/>
      <c r="AN69" s="159"/>
      <c r="AO69" s="114"/>
      <c r="AP69" s="114"/>
      <c r="AQ69" s="114"/>
      <c r="AR69" s="114"/>
      <c r="AS69" s="114"/>
      <c r="AT69" s="114"/>
      <c r="AU69" s="114"/>
      <c r="AV69" s="114"/>
      <c r="AW69" s="114">
        <v>1</v>
      </c>
      <c r="AX69" s="114"/>
      <c r="AY69" s="114"/>
      <c r="AZ69" s="114"/>
      <c r="BA69" s="114"/>
      <c r="BB69" s="114"/>
      <c r="BC69" s="114"/>
      <c r="BD69" s="114"/>
      <c r="BE69" s="114">
        <f t="shared" si="0"/>
        <v>1</v>
      </c>
      <c r="BF69" s="114"/>
      <c r="BG69" s="114"/>
      <c r="BH69" s="114"/>
      <c r="BI69" s="114"/>
      <c r="BJ69" s="114"/>
      <c r="BK69" s="114"/>
      <c r="BL69" s="114"/>
    </row>
    <row r="70" spans="1:64" s="33" customFormat="1" ht="12.75" customHeight="1">
      <c r="A70" s="115">
        <v>0</v>
      </c>
      <c r="B70" s="115"/>
      <c r="C70" s="115"/>
      <c r="D70" s="115"/>
      <c r="E70" s="115"/>
      <c r="F70" s="115"/>
      <c r="G70" s="133" t="s">
        <v>83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126"/>
      <c r="AA70" s="126"/>
      <c r="AB70" s="126"/>
      <c r="AC70" s="126"/>
      <c r="AD70" s="126"/>
      <c r="AE70" s="127"/>
      <c r="AF70" s="127"/>
      <c r="AG70" s="127"/>
      <c r="AH70" s="127"/>
      <c r="AI70" s="127"/>
      <c r="AJ70" s="127"/>
      <c r="AK70" s="127"/>
      <c r="AL70" s="127"/>
      <c r="AM70" s="127"/>
      <c r="AN70" s="120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>
        <f t="shared" si="0"/>
        <v>0</v>
      </c>
      <c r="BF70" s="119"/>
      <c r="BG70" s="119"/>
      <c r="BH70" s="119"/>
      <c r="BI70" s="119"/>
      <c r="BJ70" s="119"/>
      <c r="BK70" s="119"/>
      <c r="BL70" s="119"/>
    </row>
    <row r="71" spans="1:64" ht="38.25" customHeight="1">
      <c r="A71" s="100">
        <v>1</v>
      </c>
      <c r="B71" s="100"/>
      <c r="C71" s="100"/>
      <c r="D71" s="100"/>
      <c r="E71" s="100"/>
      <c r="F71" s="100"/>
      <c r="G71" s="130" t="s">
        <v>295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28" t="s">
        <v>64</v>
      </c>
      <c r="AA71" s="128"/>
      <c r="AB71" s="128"/>
      <c r="AC71" s="128"/>
      <c r="AD71" s="128"/>
      <c r="AE71" s="158" t="s">
        <v>85</v>
      </c>
      <c r="AF71" s="158"/>
      <c r="AG71" s="158"/>
      <c r="AH71" s="158"/>
      <c r="AI71" s="158"/>
      <c r="AJ71" s="158"/>
      <c r="AK71" s="158"/>
      <c r="AL71" s="158"/>
      <c r="AM71" s="158"/>
      <c r="AN71" s="159"/>
      <c r="AO71" s="114">
        <f>SUM(AO66/12)</f>
        <v>74246.83333333333</v>
      </c>
      <c r="AP71" s="114"/>
      <c r="AQ71" s="114"/>
      <c r="AR71" s="114"/>
      <c r="AS71" s="114"/>
      <c r="AT71" s="114"/>
      <c r="AU71" s="114"/>
      <c r="AV71" s="114"/>
      <c r="AW71" s="114">
        <v>0</v>
      </c>
      <c r="AX71" s="114"/>
      <c r="AY71" s="114"/>
      <c r="AZ71" s="114"/>
      <c r="BA71" s="114"/>
      <c r="BB71" s="114"/>
      <c r="BC71" s="114"/>
      <c r="BD71" s="114"/>
      <c r="BE71" s="114">
        <f t="shared" si="0"/>
        <v>74246.83333333333</v>
      </c>
      <c r="BF71" s="114"/>
      <c r="BG71" s="114"/>
      <c r="BH71" s="114"/>
      <c r="BI71" s="114"/>
      <c r="BJ71" s="114"/>
      <c r="BK71" s="114"/>
      <c r="BL71" s="114"/>
    </row>
    <row r="72" spans="1:64" ht="38.25" customHeight="1">
      <c r="A72" s="100">
        <v>2</v>
      </c>
      <c r="B72" s="100"/>
      <c r="C72" s="100"/>
      <c r="D72" s="100"/>
      <c r="E72" s="100"/>
      <c r="F72" s="100"/>
      <c r="G72" s="130" t="s">
        <v>296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28" t="s">
        <v>64</v>
      </c>
      <c r="AA72" s="128"/>
      <c r="AB72" s="128"/>
      <c r="AC72" s="128"/>
      <c r="AD72" s="128"/>
      <c r="AE72" s="158" t="s">
        <v>85</v>
      </c>
      <c r="AF72" s="158"/>
      <c r="AG72" s="158"/>
      <c r="AH72" s="158"/>
      <c r="AI72" s="158"/>
      <c r="AJ72" s="158"/>
      <c r="AK72" s="158"/>
      <c r="AL72" s="158"/>
      <c r="AM72" s="158"/>
      <c r="AN72" s="159"/>
      <c r="AO72" s="114">
        <f>SUM(AO67/12)</f>
        <v>0</v>
      </c>
      <c r="AP72" s="114"/>
      <c r="AQ72" s="114"/>
      <c r="AR72" s="114"/>
      <c r="AS72" s="114"/>
      <c r="AT72" s="114"/>
      <c r="AU72" s="114"/>
      <c r="AV72" s="114"/>
      <c r="AW72" s="114">
        <f>SUM(AW66/AW69)</f>
        <v>72000</v>
      </c>
      <c r="AX72" s="114"/>
      <c r="AY72" s="114"/>
      <c r="AZ72" s="114"/>
      <c r="BA72" s="114"/>
      <c r="BB72" s="114"/>
      <c r="BC72" s="114"/>
      <c r="BD72" s="114"/>
      <c r="BE72" s="114">
        <f t="shared" si="0"/>
        <v>72000</v>
      </c>
      <c r="BF72" s="114"/>
      <c r="BG72" s="114"/>
      <c r="BH72" s="114"/>
      <c r="BI72" s="114"/>
      <c r="BJ72" s="114"/>
      <c r="BK72" s="114"/>
      <c r="BL72" s="114"/>
    </row>
    <row r="73" spans="1:64" s="33" customFormat="1" ht="12.75" customHeight="1">
      <c r="A73" s="115">
        <v>0</v>
      </c>
      <c r="B73" s="115"/>
      <c r="C73" s="115"/>
      <c r="D73" s="115"/>
      <c r="E73" s="115"/>
      <c r="F73" s="115"/>
      <c r="G73" s="133" t="s">
        <v>88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126"/>
      <c r="AA73" s="126"/>
      <c r="AB73" s="126"/>
      <c r="AC73" s="126"/>
      <c r="AD73" s="126"/>
      <c r="AE73" s="127"/>
      <c r="AF73" s="127"/>
      <c r="AG73" s="127"/>
      <c r="AH73" s="127"/>
      <c r="AI73" s="127"/>
      <c r="AJ73" s="127"/>
      <c r="AK73" s="127"/>
      <c r="AL73" s="127"/>
      <c r="AM73" s="127"/>
      <c r="AN73" s="120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>
        <f t="shared" si="0"/>
        <v>0</v>
      </c>
      <c r="BF73" s="119"/>
      <c r="BG73" s="119"/>
      <c r="BH73" s="119"/>
      <c r="BI73" s="119"/>
      <c r="BJ73" s="119"/>
      <c r="BK73" s="119"/>
      <c r="BL73" s="119"/>
    </row>
    <row r="74" spans="1:64" ht="25.5" customHeight="1">
      <c r="A74" s="100">
        <v>1</v>
      </c>
      <c r="B74" s="100"/>
      <c r="C74" s="100"/>
      <c r="D74" s="100"/>
      <c r="E74" s="100"/>
      <c r="F74" s="100"/>
      <c r="G74" s="130" t="s">
        <v>275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28" t="s">
        <v>90</v>
      </c>
      <c r="AA74" s="128"/>
      <c r="AB74" s="128"/>
      <c r="AC74" s="128"/>
      <c r="AD74" s="128"/>
      <c r="AE74" s="158" t="s">
        <v>85</v>
      </c>
      <c r="AF74" s="158"/>
      <c r="AG74" s="158"/>
      <c r="AH74" s="158"/>
      <c r="AI74" s="158"/>
      <c r="AJ74" s="158"/>
      <c r="AK74" s="158"/>
      <c r="AL74" s="158"/>
      <c r="AM74" s="158"/>
      <c r="AN74" s="159"/>
      <c r="AO74" s="114">
        <v>100</v>
      </c>
      <c r="AP74" s="114"/>
      <c r="AQ74" s="114"/>
      <c r="AR74" s="114"/>
      <c r="AS74" s="114"/>
      <c r="AT74" s="114"/>
      <c r="AU74" s="114"/>
      <c r="AV74" s="114"/>
      <c r="AW74" s="114">
        <v>100</v>
      </c>
      <c r="AX74" s="114"/>
      <c r="AY74" s="114"/>
      <c r="AZ74" s="114"/>
      <c r="BA74" s="114"/>
      <c r="BB74" s="114"/>
      <c r="BC74" s="114"/>
      <c r="BD74" s="114"/>
      <c r="BE74" s="114">
        <f>SUM(AO74:BD74)/2</f>
        <v>100</v>
      </c>
      <c r="BF74" s="114"/>
      <c r="BG74" s="114"/>
      <c r="BH74" s="114"/>
      <c r="BI74" s="114"/>
      <c r="BJ74" s="114"/>
      <c r="BK74" s="114"/>
      <c r="BL74" s="114"/>
    </row>
    <row r="75" spans="41:64" ht="12.75"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</row>
    <row r="77" spans="1:59" ht="16.5" customHeight="1">
      <c r="A77" s="136" t="s">
        <v>94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35"/>
      <c r="AO77" s="84" t="s">
        <v>95</v>
      </c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</row>
    <row r="78" spans="23:59" ht="12.75">
      <c r="W78" s="138" t="s">
        <v>96</v>
      </c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O78" s="138" t="s">
        <v>97</v>
      </c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</row>
    <row r="79" spans="1:6" ht="15.75" customHeight="1">
      <c r="A79" s="139" t="s">
        <v>98</v>
      </c>
      <c r="B79" s="139"/>
      <c r="C79" s="139"/>
      <c r="D79" s="139"/>
      <c r="E79" s="139"/>
      <c r="F79" s="139"/>
    </row>
    <row r="80" spans="1:45" ht="12.75" customHeight="1">
      <c r="A80" s="75" t="s">
        <v>99</v>
      </c>
      <c r="B80" s="172"/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  <c r="AA80" s="172"/>
      <c r="AB80" s="172"/>
      <c r="AC80" s="172"/>
      <c r="AD80" s="172"/>
      <c r="AE80" s="172"/>
      <c r="AF80" s="172"/>
      <c r="AG80" s="172"/>
      <c r="AH80" s="172"/>
      <c r="AI80" s="172"/>
      <c r="AJ80" s="172"/>
      <c r="AK80" s="172"/>
      <c r="AL80" s="172"/>
      <c r="AM80" s="172"/>
      <c r="AN80" s="172"/>
      <c r="AO80" s="172"/>
      <c r="AP80" s="172"/>
      <c r="AQ80" s="172"/>
      <c r="AR80" s="172"/>
      <c r="AS80" s="172"/>
    </row>
    <row r="81" spans="1:45" ht="12.75">
      <c r="A81" s="141" t="s">
        <v>100</v>
      </c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</row>
    <row r="82" spans="1:4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1:59" ht="15">
      <c r="A83" s="136" t="s">
        <v>101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175"/>
      <c r="M83" s="175"/>
      <c r="N83" s="175"/>
      <c r="O83" s="175"/>
      <c r="P83" s="175"/>
      <c r="Q83" s="175"/>
      <c r="R83" s="175"/>
      <c r="S83" s="175"/>
      <c r="T83" s="175"/>
      <c r="U83" s="175"/>
      <c r="V83" s="175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35"/>
      <c r="AO83" s="84" t="s">
        <v>102</v>
      </c>
      <c r="AP83" s="172"/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2"/>
      <c r="BG83" s="172"/>
    </row>
    <row r="84" spans="23:59" ht="12.75">
      <c r="W84" s="138" t="s">
        <v>96</v>
      </c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O84" s="138" t="s">
        <v>97</v>
      </c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</row>
    <row r="85" spans="1:8" ht="12.75">
      <c r="A85" s="140"/>
      <c r="B85" s="140"/>
      <c r="C85" s="140"/>
      <c r="D85" s="140"/>
      <c r="E85" s="140"/>
      <c r="F85" s="140"/>
      <c r="G85" s="140"/>
      <c r="H85" s="140"/>
    </row>
    <row r="86" spans="1:17" ht="12.75">
      <c r="A86" s="138" t="s">
        <v>103</v>
      </c>
      <c r="B86" s="138"/>
      <c r="C86" s="138"/>
      <c r="D86" s="138"/>
      <c r="E86" s="138"/>
      <c r="F86" s="138"/>
      <c r="G86" s="138"/>
      <c r="H86" s="138"/>
      <c r="I86" s="36"/>
      <c r="J86" s="36"/>
      <c r="K86" s="36"/>
      <c r="L86" s="36"/>
      <c r="M86" s="36"/>
      <c r="N86" s="36"/>
      <c r="O86" s="36"/>
      <c r="P86" s="36"/>
      <c r="Q86" s="36"/>
    </row>
    <row r="87" ht="12.75">
      <c r="A87" s="37" t="s">
        <v>104</v>
      </c>
    </row>
  </sheetData>
  <sheetProtection/>
  <mergeCells count="223">
    <mergeCell ref="AO83:BG83"/>
    <mergeCell ref="W84:AM84"/>
    <mergeCell ref="AO84:BG84"/>
    <mergeCell ref="Z73:AD73"/>
    <mergeCell ref="AE73:AN73"/>
    <mergeCell ref="AO73:AV73"/>
    <mergeCell ref="AW73:BD73"/>
    <mergeCell ref="A85:H85"/>
    <mergeCell ref="A86:H86"/>
    <mergeCell ref="A80:AS80"/>
    <mergeCell ref="A81:AS81"/>
    <mergeCell ref="A83:V83"/>
    <mergeCell ref="W83:AM83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Z71:AD71"/>
    <mergeCell ref="AE71:AN71"/>
    <mergeCell ref="AO71:AV71"/>
    <mergeCell ref="AW71:BD71"/>
    <mergeCell ref="A77:V77"/>
    <mergeCell ref="W77:AM77"/>
    <mergeCell ref="AO77:BG77"/>
    <mergeCell ref="BE74:BL74"/>
    <mergeCell ref="A73:F73"/>
    <mergeCell ref="G73:Y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Z63:AD63"/>
    <mergeCell ref="AE63:AN63"/>
    <mergeCell ref="AO63:AV63"/>
    <mergeCell ref="AW63:BD63"/>
    <mergeCell ref="BE65:BL65"/>
    <mergeCell ref="A66:F66"/>
    <mergeCell ref="G66:Y66"/>
    <mergeCell ref="Z66:AD66"/>
    <mergeCell ref="AE66:AN66"/>
    <mergeCell ref="AO66:AV6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2:BL52"/>
    <mergeCell ref="A53:AY53"/>
    <mergeCell ref="A54:C55"/>
    <mergeCell ref="D54:AA55"/>
    <mergeCell ref="AB54:AI55"/>
    <mergeCell ref="AJ54:AQ55"/>
    <mergeCell ref="AR54:AY55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5:L65">
    <cfRule type="cellIs" priority="22" dxfId="224" operator="equal" stopIfTrue="1">
      <formula>$G64</formula>
    </cfRule>
  </conditionalFormatting>
  <conditionalFormatting sqref="D49">
    <cfRule type="cellIs" priority="21" dxfId="224" operator="equal" stopIfTrue="1">
      <formula>$D48</formula>
    </cfRule>
  </conditionalFormatting>
  <conditionalFormatting sqref="A65:F65">
    <cfRule type="cellIs" priority="20" dxfId="224" operator="equal" stopIfTrue="1">
      <formula>0</formula>
    </cfRule>
  </conditionalFormatting>
  <conditionalFormatting sqref="D50">
    <cfRule type="cellIs" priority="19" dxfId="224" operator="equal" stopIfTrue="1">
      <formula>$D49</formula>
    </cfRule>
  </conditionalFormatting>
  <conditionalFormatting sqref="G66">
    <cfRule type="cellIs" priority="18" dxfId="224" operator="equal" stopIfTrue="1">
      <formula>$G65</formula>
    </cfRule>
  </conditionalFormatting>
  <conditionalFormatting sqref="A66:F66">
    <cfRule type="cellIs" priority="17" dxfId="224" operator="equal" stopIfTrue="1">
      <formula>0</formula>
    </cfRule>
  </conditionalFormatting>
  <conditionalFormatting sqref="G67">
    <cfRule type="cellIs" priority="16" dxfId="224" operator="equal" stopIfTrue="1">
      <formula>$G66</formula>
    </cfRule>
  </conditionalFormatting>
  <conditionalFormatting sqref="A67:F67">
    <cfRule type="cellIs" priority="15" dxfId="224" operator="equal" stopIfTrue="1">
      <formula>0</formula>
    </cfRule>
  </conditionalFormatting>
  <conditionalFormatting sqref="G68">
    <cfRule type="cellIs" priority="14" dxfId="224" operator="equal" stopIfTrue="1">
      <formula>$G67</formula>
    </cfRule>
  </conditionalFormatting>
  <conditionalFormatting sqref="A68:F68">
    <cfRule type="cellIs" priority="13" dxfId="224" operator="equal" stopIfTrue="1">
      <formula>0</formula>
    </cfRule>
  </conditionalFormatting>
  <conditionalFormatting sqref="G70">
    <cfRule type="cellIs" priority="12" dxfId="224" operator="equal" stopIfTrue="1">
      <formula>$G68</formula>
    </cfRule>
  </conditionalFormatting>
  <conditionalFormatting sqref="A70:F70">
    <cfRule type="cellIs" priority="11" dxfId="224" operator="equal" stopIfTrue="1">
      <formula>0</formula>
    </cfRule>
  </conditionalFormatting>
  <conditionalFormatting sqref="G71">
    <cfRule type="cellIs" priority="10" dxfId="224" operator="equal" stopIfTrue="1">
      <formula>$G70</formula>
    </cfRule>
  </conditionalFormatting>
  <conditionalFormatting sqref="A71:F71">
    <cfRule type="cellIs" priority="9" dxfId="224" operator="equal" stopIfTrue="1">
      <formula>0</formula>
    </cfRule>
  </conditionalFormatting>
  <conditionalFormatting sqref="G73">
    <cfRule type="cellIs" priority="8" dxfId="224" operator="equal" stopIfTrue="1">
      <formula>$G71</formula>
    </cfRule>
  </conditionalFormatting>
  <conditionalFormatting sqref="A73:F73">
    <cfRule type="cellIs" priority="7" dxfId="224" operator="equal" stopIfTrue="1">
      <formula>0</formula>
    </cfRule>
  </conditionalFormatting>
  <conditionalFormatting sqref="G74">
    <cfRule type="cellIs" priority="6" dxfId="224" operator="equal" stopIfTrue="1">
      <formula>$G73</formula>
    </cfRule>
  </conditionalFormatting>
  <conditionalFormatting sqref="A74:F74">
    <cfRule type="cellIs" priority="5" dxfId="224" operator="equal" stopIfTrue="1">
      <formula>0</formula>
    </cfRule>
  </conditionalFormatting>
  <conditionalFormatting sqref="G69">
    <cfRule type="cellIs" priority="4" dxfId="224" operator="equal" stopIfTrue="1">
      <formula>$G68</formula>
    </cfRule>
  </conditionalFormatting>
  <conditionalFormatting sqref="A69:F69">
    <cfRule type="cellIs" priority="3" dxfId="224" operator="equal" stopIfTrue="1">
      <formula>0</formula>
    </cfRule>
  </conditionalFormatting>
  <conditionalFormatting sqref="G72">
    <cfRule type="cellIs" priority="2" dxfId="224" operator="equal" stopIfTrue="1">
      <formula>$G71</formula>
    </cfRule>
  </conditionalFormatting>
  <conditionalFormatting sqref="A72:F72">
    <cfRule type="cellIs" priority="1" dxfId="224" operator="equal" stopIfTrue="1">
      <formula>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2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1:64" ht="12.7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182" t="s">
        <v>0</v>
      </c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</row>
    <row r="2" spans="1:64" ht="15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183" t="s">
        <v>2</v>
      </c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</row>
    <row r="4" spans="1:64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85" t="s">
        <v>2</v>
      </c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</row>
    <row r="5" spans="1:64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187" t="s">
        <v>3</v>
      </c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</row>
    <row r="6" spans="1:64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58"/>
      <c r="BH6" s="58"/>
      <c r="BI6" s="58"/>
      <c r="BJ6" s="58"/>
      <c r="BK6" s="58"/>
      <c r="BL6" s="58"/>
    </row>
    <row r="7" spans="1:64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190" t="s">
        <v>4</v>
      </c>
      <c r="AP7" s="184"/>
      <c r="AQ7" s="184"/>
      <c r="AR7" s="184"/>
      <c r="AS7" s="184"/>
      <c r="AT7" s="184"/>
      <c r="AU7" s="184"/>
      <c r="AV7" s="58" t="s">
        <v>5</v>
      </c>
      <c r="AW7" s="190" t="s">
        <v>4</v>
      </c>
      <c r="AX7" s="184"/>
      <c r="AY7" s="184"/>
      <c r="AZ7" s="184"/>
      <c r="BA7" s="184"/>
      <c r="BB7" s="184"/>
      <c r="BC7" s="184"/>
      <c r="BD7" s="184"/>
      <c r="BE7" s="184"/>
      <c r="BF7" s="184"/>
      <c r="BG7" s="58"/>
      <c r="BH7" s="58"/>
      <c r="BI7" s="58"/>
      <c r="BJ7" s="58"/>
      <c r="BK7" s="58"/>
      <c r="BL7" s="58"/>
    </row>
    <row r="8" spans="1:64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9"/>
      <c r="AP8" s="59"/>
      <c r="AQ8" s="59"/>
      <c r="AR8" s="59"/>
      <c r="AS8" s="59"/>
      <c r="AT8" s="59"/>
      <c r="AU8" s="59"/>
      <c r="AV8" s="58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58"/>
      <c r="BH8" s="58"/>
      <c r="BI8" s="58"/>
      <c r="BJ8" s="58"/>
      <c r="BK8" s="58"/>
      <c r="BL8" s="58"/>
    </row>
    <row r="9" spans="1:64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64" ht="15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5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258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61"/>
      <c r="B14" s="188" t="s">
        <v>11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61"/>
      <c r="N14" s="189" t="s">
        <v>12</v>
      </c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61"/>
      <c r="AU14" s="188" t="s">
        <v>13</v>
      </c>
      <c r="AV14" s="188"/>
      <c r="AW14" s="188"/>
      <c r="AX14" s="188"/>
      <c r="AY14" s="188"/>
      <c r="AZ14" s="188"/>
      <c r="BA14" s="188"/>
      <c r="BB14" s="188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64" ht="1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3"/>
      <c r="BF15" s="63"/>
      <c r="BG15" s="63"/>
      <c r="BH15" s="63"/>
      <c r="BI15" s="63"/>
      <c r="BJ15" s="63"/>
      <c r="BK15" s="63"/>
      <c r="BL15" s="63"/>
    </row>
    <row r="16" spans="1:75" ht="15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6" t="s">
        <v>258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64"/>
      <c r="B17" s="188" t="s">
        <v>11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61"/>
      <c r="N17" s="189" t="s">
        <v>16</v>
      </c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61"/>
      <c r="AU17" s="188" t="s">
        <v>13</v>
      </c>
      <c r="AV17" s="188"/>
      <c r="AW17" s="188"/>
      <c r="AX17" s="188"/>
      <c r="AY17" s="188"/>
      <c r="AZ17" s="188"/>
      <c r="BA17" s="188"/>
      <c r="BB17" s="188"/>
      <c r="BC17" s="65"/>
      <c r="BD17" s="65"/>
      <c r="BE17" s="65"/>
      <c r="BF17" s="65"/>
      <c r="BG17" s="65"/>
      <c r="BH17" s="65"/>
      <c r="BI17" s="65"/>
      <c r="BJ17" s="65"/>
      <c r="BK17" s="66"/>
      <c r="BL17" s="6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64" ht="1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</row>
    <row r="19" spans="1:79" ht="45" customHeight="1">
      <c r="A19" s="5" t="s">
        <v>17</v>
      </c>
      <c r="B19" s="81" t="s">
        <v>297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62"/>
      <c r="N19" s="81">
        <v>6020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277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2" t="s">
        <v>298</v>
      </c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ht="25.5" customHeight="1">
      <c r="A20" s="62"/>
      <c r="B20" s="188" t="s">
        <v>11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62"/>
      <c r="N20" s="188" t="s">
        <v>23</v>
      </c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65"/>
      <c r="AA20" s="191" t="s">
        <v>24</v>
      </c>
      <c r="AB20" s="191"/>
      <c r="AC20" s="191"/>
      <c r="AD20" s="191"/>
      <c r="AE20" s="191"/>
      <c r="AF20" s="191"/>
      <c r="AG20" s="191"/>
      <c r="AH20" s="191"/>
      <c r="AI20" s="191"/>
      <c r="AJ20" s="6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65"/>
      <c r="BE20" s="188" t="s">
        <v>26</v>
      </c>
      <c r="BF20" s="188"/>
      <c r="BG20" s="188"/>
      <c r="BH20" s="188"/>
      <c r="BI20" s="188"/>
      <c r="BJ20" s="188"/>
      <c r="BK20" s="188"/>
      <c r="BL20" s="18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SUM(AS22+I23)</f>
        <v>2527560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SUM(AC47)</f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f>SUM(AK47)</f>
        <v>2527560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6" customHeight="1">
      <c r="A26" s="90" t="s">
        <v>263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>
      <c r="A30" s="111">
        <v>1</v>
      </c>
      <c r="B30" s="112"/>
      <c r="C30" s="112"/>
      <c r="D30" s="112"/>
      <c r="E30" s="112"/>
      <c r="F30" s="11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2.75" customHeight="1">
      <c r="A31" s="100">
        <v>1</v>
      </c>
      <c r="B31" s="100"/>
      <c r="C31" s="100"/>
      <c r="D31" s="100"/>
      <c r="E31" s="100"/>
      <c r="F31" s="100"/>
      <c r="G31" s="159" t="s">
        <v>299</v>
      </c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9"/>
      <c r="CA31" s="1" t="s">
        <v>38</v>
      </c>
    </row>
    <row r="32" spans="1:64" ht="12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 customHeight="1">
      <c r="A33" s="91" t="s">
        <v>39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</row>
    <row r="34" spans="1:64" ht="15.75" customHeight="1">
      <c r="A34" s="193" t="s">
        <v>300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</row>
    <row r="35" spans="1:64" ht="12.7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>
      <c r="A36" s="91" t="s">
        <v>41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</row>
    <row r="37" spans="1:64" ht="27.75" customHeight="1">
      <c r="A37" s="92" t="s">
        <v>35</v>
      </c>
      <c r="B37" s="92"/>
      <c r="C37" s="92"/>
      <c r="D37" s="92"/>
      <c r="E37" s="92"/>
      <c r="F37" s="92"/>
      <c r="G37" s="93" t="s">
        <v>42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5"/>
    </row>
    <row r="38" spans="1:64" ht="15.75">
      <c r="A38" s="111">
        <v>1</v>
      </c>
      <c r="B38" s="112"/>
      <c r="C38" s="112"/>
      <c r="D38" s="112"/>
      <c r="E38" s="112"/>
      <c r="F38" s="113"/>
      <c r="G38" s="93">
        <v>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2.75" customHeight="1">
      <c r="A39" s="100">
        <v>1</v>
      </c>
      <c r="B39" s="100"/>
      <c r="C39" s="100"/>
      <c r="D39" s="100"/>
      <c r="E39" s="100"/>
      <c r="F39" s="100"/>
      <c r="G39" s="159" t="s">
        <v>301</v>
      </c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9"/>
      <c r="CA39" s="1" t="s">
        <v>44</v>
      </c>
    </row>
    <row r="40" spans="1:64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</row>
    <row r="41" spans="1:64" ht="15.75" customHeight="1">
      <c r="A41" s="91" t="s">
        <v>45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</row>
    <row r="42" spans="1:64" ht="1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27"/>
      <c r="BB42" s="27"/>
      <c r="BC42" s="27"/>
      <c r="BD42" s="27"/>
      <c r="BE42" s="27"/>
      <c r="BF42" s="27"/>
      <c r="BG42" s="27"/>
      <c r="BH42" s="27"/>
      <c r="BI42" s="28"/>
      <c r="BJ42" s="28"/>
      <c r="BK42" s="28"/>
      <c r="BL42" s="28"/>
    </row>
    <row r="43" spans="1:64" ht="15.75" customHeight="1">
      <c r="A43" s="96" t="s">
        <v>35</v>
      </c>
      <c r="B43" s="96"/>
      <c r="C43" s="96"/>
      <c r="D43" s="105" t="s">
        <v>46</v>
      </c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7"/>
      <c r="AC43" s="96" t="s">
        <v>47</v>
      </c>
      <c r="AD43" s="96"/>
      <c r="AE43" s="96"/>
      <c r="AF43" s="96"/>
      <c r="AG43" s="96"/>
      <c r="AH43" s="96"/>
      <c r="AI43" s="96"/>
      <c r="AJ43" s="96"/>
      <c r="AK43" s="96" t="s">
        <v>48</v>
      </c>
      <c r="AL43" s="96"/>
      <c r="AM43" s="96"/>
      <c r="AN43" s="96"/>
      <c r="AO43" s="96"/>
      <c r="AP43" s="96"/>
      <c r="AQ43" s="96"/>
      <c r="AR43" s="96"/>
      <c r="AS43" s="96" t="s">
        <v>49</v>
      </c>
      <c r="AT43" s="96"/>
      <c r="AU43" s="96"/>
      <c r="AV43" s="96"/>
      <c r="AW43" s="96"/>
      <c r="AX43" s="96"/>
      <c r="AY43" s="96"/>
      <c r="AZ43" s="96"/>
      <c r="BA43" s="29"/>
      <c r="BB43" s="29"/>
      <c r="BC43" s="29"/>
      <c r="BD43" s="29"/>
      <c r="BE43" s="29"/>
      <c r="BF43" s="29"/>
      <c r="BG43" s="29"/>
      <c r="BH43" s="29"/>
      <c r="BI43" s="58"/>
      <c r="BJ43" s="58"/>
      <c r="BK43" s="58"/>
      <c r="BL43" s="58"/>
    </row>
    <row r="44" spans="1:64" ht="28.5" customHeight="1">
      <c r="A44" s="96"/>
      <c r="B44" s="96"/>
      <c r="C44" s="96"/>
      <c r="D44" s="108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10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9"/>
      <c r="BB44" s="29"/>
      <c r="BC44" s="29"/>
      <c r="BD44" s="29"/>
      <c r="BE44" s="29"/>
      <c r="BF44" s="29"/>
      <c r="BG44" s="29"/>
      <c r="BH44" s="29"/>
      <c r="BI44" s="58"/>
      <c r="BJ44" s="58"/>
      <c r="BK44" s="58"/>
      <c r="BL44" s="58"/>
    </row>
    <row r="45" spans="1:64" ht="15.75">
      <c r="A45" s="96">
        <v>1</v>
      </c>
      <c r="B45" s="96"/>
      <c r="C45" s="96"/>
      <c r="D45" s="111">
        <v>2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3"/>
      <c r="AC45" s="96">
        <v>3</v>
      </c>
      <c r="AD45" s="96"/>
      <c r="AE45" s="96"/>
      <c r="AF45" s="96"/>
      <c r="AG45" s="96"/>
      <c r="AH45" s="96"/>
      <c r="AI45" s="96"/>
      <c r="AJ45" s="96"/>
      <c r="AK45" s="96">
        <v>4</v>
      </c>
      <c r="AL45" s="96"/>
      <c r="AM45" s="96"/>
      <c r="AN45" s="96"/>
      <c r="AO45" s="96"/>
      <c r="AP45" s="96"/>
      <c r="AQ45" s="96"/>
      <c r="AR45" s="96"/>
      <c r="AS45" s="96">
        <v>5</v>
      </c>
      <c r="AT45" s="96"/>
      <c r="AU45" s="96"/>
      <c r="AV45" s="96"/>
      <c r="AW45" s="96"/>
      <c r="AX45" s="96"/>
      <c r="AY45" s="96"/>
      <c r="AZ45" s="96"/>
      <c r="BA45" s="29"/>
      <c r="BB45" s="29"/>
      <c r="BC45" s="29"/>
      <c r="BD45" s="29"/>
      <c r="BE45" s="29"/>
      <c r="BF45" s="29"/>
      <c r="BG45" s="29"/>
      <c r="BH45" s="29"/>
      <c r="BI45" s="58"/>
      <c r="BJ45" s="58"/>
      <c r="BK45" s="58"/>
      <c r="BL45" s="58"/>
    </row>
    <row r="46" spans="1:79" ht="15.75" customHeight="1">
      <c r="A46" s="100">
        <v>1</v>
      </c>
      <c r="B46" s="100"/>
      <c r="C46" s="100"/>
      <c r="D46" s="159" t="s">
        <v>302</v>
      </c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9"/>
      <c r="AC46" s="114">
        <v>0</v>
      </c>
      <c r="AD46" s="114"/>
      <c r="AE46" s="114"/>
      <c r="AF46" s="114"/>
      <c r="AG46" s="114"/>
      <c r="AH46" s="114"/>
      <c r="AI46" s="114"/>
      <c r="AJ46" s="114"/>
      <c r="AK46" s="114">
        <v>2527560</v>
      </c>
      <c r="AL46" s="114"/>
      <c r="AM46" s="114"/>
      <c r="AN46" s="114"/>
      <c r="AO46" s="114"/>
      <c r="AP46" s="114"/>
      <c r="AQ46" s="114"/>
      <c r="AR46" s="114"/>
      <c r="AS46" s="114">
        <f>AC46+AK46</f>
        <v>2527560</v>
      </c>
      <c r="AT46" s="114"/>
      <c r="AU46" s="114"/>
      <c r="AV46" s="114"/>
      <c r="AW46" s="114"/>
      <c r="AX46" s="114"/>
      <c r="AY46" s="114"/>
      <c r="AZ46" s="114"/>
      <c r="BA46" s="31"/>
      <c r="BB46" s="31"/>
      <c r="BC46" s="31"/>
      <c r="BD46" s="31"/>
      <c r="BE46" s="31"/>
      <c r="BF46" s="31"/>
      <c r="BG46" s="31"/>
      <c r="BH46" s="31"/>
      <c r="BI46" s="58"/>
      <c r="BJ46" s="58"/>
      <c r="BK46" s="58"/>
      <c r="BL46" s="58"/>
      <c r="CA46" s="1" t="s">
        <v>51</v>
      </c>
    </row>
    <row r="47" spans="1:64" s="33" customFormat="1" ht="12.75">
      <c r="A47" s="115"/>
      <c r="B47" s="115"/>
      <c r="C47" s="115"/>
      <c r="D47" s="120" t="s">
        <v>52</v>
      </c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5"/>
      <c r="AC47" s="119">
        <f>SUM(AC46)</f>
        <v>0</v>
      </c>
      <c r="AD47" s="119"/>
      <c r="AE47" s="119"/>
      <c r="AF47" s="119"/>
      <c r="AG47" s="119"/>
      <c r="AH47" s="119"/>
      <c r="AI47" s="119"/>
      <c r="AJ47" s="119"/>
      <c r="AK47" s="119">
        <f>SUM(AK46)</f>
        <v>2527560</v>
      </c>
      <c r="AL47" s="119"/>
      <c r="AM47" s="119"/>
      <c r="AN47" s="119"/>
      <c r="AO47" s="119"/>
      <c r="AP47" s="119"/>
      <c r="AQ47" s="119"/>
      <c r="AR47" s="119"/>
      <c r="AS47" s="119">
        <f>AC47+AK47</f>
        <v>2527560</v>
      </c>
      <c r="AT47" s="119"/>
      <c r="AU47" s="119"/>
      <c r="AV47" s="119"/>
      <c r="AW47" s="119"/>
      <c r="AX47" s="119"/>
      <c r="AY47" s="119"/>
      <c r="AZ47" s="119"/>
      <c r="BA47" s="32"/>
      <c r="BB47" s="32"/>
      <c r="BC47" s="32"/>
      <c r="BD47" s="32"/>
      <c r="BE47" s="32"/>
      <c r="BF47" s="32"/>
      <c r="BG47" s="32"/>
      <c r="BH47" s="32"/>
      <c r="BI47" s="67"/>
      <c r="BJ47" s="67"/>
      <c r="BK47" s="67"/>
      <c r="BL47" s="67"/>
    </row>
    <row r="48" spans="1:64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</row>
    <row r="49" spans="1:64" ht="15.75" customHeight="1">
      <c r="A49" s="74" t="s">
        <v>53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</row>
    <row r="50" spans="1:64" ht="15" customHeight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</row>
    <row r="51" spans="1:64" ht="15.75" customHeight="1">
      <c r="A51" s="96" t="s">
        <v>35</v>
      </c>
      <c r="B51" s="96"/>
      <c r="C51" s="96"/>
      <c r="D51" s="105" t="s">
        <v>54</v>
      </c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7"/>
      <c r="AB51" s="96" t="s">
        <v>47</v>
      </c>
      <c r="AC51" s="96"/>
      <c r="AD51" s="96"/>
      <c r="AE51" s="96"/>
      <c r="AF51" s="96"/>
      <c r="AG51" s="96"/>
      <c r="AH51" s="96"/>
      <c r="AI51" s="96"/>
      <c r="AJ51" s="96" t="s">
        <v>48</v>
      </c>
      <c r="AK51" s="96"/>
      <c r="AL51" s="96"/>
      <c r="AM51" s="96"/>
      <c r="AN51" s="96"/>
      <c r="AO51" s="96"/>
      <c r="AP51" s="96"/>
      <c r="AQ51" s="96"/>
      <c r="AR51" s="96" t="s">
        <v>49</v>
      </c>
      <c r="AS51" s="96"/>
      <c r="AT51" s="96"/>
      <c r="AU51" s="96"/>
      <c r="AV51" s="96"/>
      <c r="AW51" s="96"/>
      <c r="AX51" s="96"/>
      <c r="AY51" s="96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</row>
    <row r="52" spans="1:64" ht="28.5" customHeight="1">
      <c r="A52" s="96"/>
      <c r="B52" s="96"/>
      <c r="C52" s="96"/>
      <c r="D52" s="108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10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.75" customHeight="1">
      <c r="A53" s="96">
        <v>1</v>
      </c>
      <c r="B53" s="96"/>
      <c r="C53" s="96"/>
      <c r="D53" s="111">
        <v>2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3"/>
      <c r="AB53" s="96">
        <v>3</v>
      </c>
      <c r="AC53" s="96"/>
      <c r="AD53" s="96"/>
      <c r="AE53" s="96"/>
      <c r="AF53" s="96"/>
      <c r="AG53" s="96"/>
      <c r="AH53" s="96"/>
      <c r="AI53" s="96"/>
      <c r="AJ53" s="96">
        <v>4</v>
      </c>
      <c r="AK53" s="96"/>
      <c r="AL53" s="96"/>
      <c r="AM53" s="96"/>
      <c r="AN53" s="96"/>
      <c r="AO53" s="96"/>
      <c r="AP53" s="96"/>
      <c r="AQ53" s="96"/>
      <c r="AR53" s="96">
        <v>5</v>
      </c>
      <c r="AS53" s="96"/>
      <c r="AT53" s="96"/>
      <c r="AU53" s="96"/>
      <c r="AV53" s="96"/>
      <c r="AW53" s="96"/>
      <c r="AX53" s="96"/>
      <c r="AY53" s="96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</row>
    <row r="54" spans="1:79" ht="38.25" customHeight="1">
      <c r="A54" s="100">
        <v>1</v>
      </c>
      <c r="B54" s="100"/>
      <c r="C54" s="100"/>
      <c r="D54" s="159" t="s">
        <v>267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9"/>
      <c r="AB54" s="114">
        <f>SUM(AC47)</f>
        <v>0</v>
      </c>
      <c r="AC54" s="114"/>
      <c r="AD54" s="114"/>
      <c r="AE54" s="114"/>
      <c r="AF54" s="114"/>
      <c r="AG54" s="114"/>
      <c r="AH54" s="114"/>
      <c r="AI54" s="114"/>
      <c r="AJ54" s="114">
        <f>SUM(AK47)</f>
        <v>2527560</v>
      </c>
      <c r="AK54" s="114"/>
      <c r="AL54" s="114"/>
      <c r="AM54" s="114"/>
      <c r="AN54" s="114"/>
      <c r="AO54" s="114"/>
      <c r="AP54" s="114"/>
      <c r="AQ54" s="114"/>
      <c r="AR54" s="114">
        <f>AB54+AJ54</f>
        <v>2527560</v>
      </c>
      <c r="AS54" s="114"/>
      <c r="AT54" s="114"/>
      <c r="AU54" s="114"/>
      <c r="AV54" s="114"/>
      <c r="AW54" s="114"/>
      <c r="AX54" s="114"/>
      <c r="AY54" s="114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CA54" s="1" t="s">
        <v>55</v>
      </c>
    </row>
    <row r="55" spans="1:64" s="33" customFormat="1" ht="12.75" customHeight="1">
      <c r="A55" s="115"/>
      <c r="B55" s="115"/>
      <c r="C55" s="115"/>
      <c r="D55" s="120" t="s">
        <v>49</v>
      </c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5"/>
      <c r="AB55" s="119">
        <f>SUM(AB54)</f>
        <v>0</v>
      </c>
      <c r="AC55" s="119"/>
      <c r="AD55" s="119"/>
      <c r="AE55" s="119"/>
      <c r="AF55" s="119"/>
      <c r="AG55" s="119"/>
      <c r="AH55" s="119"/>
      <c r="AI55" s="119"/>
      <c r="AJ55" s="119">
        <f>SUM(AJ54)</f>
        <v>2527560</v>
      </c>
      <c r="AK55" s="119"/>
      <c r="AL55" s="119"/>
      <c r="AM55" s="119"/>
      <c r="AN55" s="119"/>
      <c r="AO55" s="119"/>
      <c r="AP55" s="119"/>
      <c r="AQ55" s="119"/>
      <c r="AR55" s="119">
        <f>AB55+AJ55</f>
        <v>2527560</v>
      </c>
      <c r="AS55" s="119"/>
      <c r="AT55" s="119"/>
      <c r="AU55" s="119"/>
      <c r="AV55" s="119"/>
      <c r="AW55" s="119"/>
      <c r="AX55" s="119"/>
      <c r="AY55" s="119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64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</row>
    <row r="57" spans="1:64" ht="15.75" customHeight="1">
      <c r="A57" s="91" t="s">
        <v>56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</row>
    <row r="58" spans="1:64" ht="30" customHeight="1">
      <c r="A58" s="96" t="s">
        <v>35</v>
      </c>
      <c r="B58" s="96"/>
      <c r="C58" s="96"/>
      <c r="D58" s="96"/>
      <c r="E58" s="96"/>
      <c r="F58" s="96"/>
      <c r="G58" s="111" t="s">
        <v>57</v>
      </c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3"/>
      <c r="Z58" s="96" t="s">
        <v>58</v>
      </c>
      <c r="AA58" s="96"/>
      <c r="AB58" s="96"/>
      <c r="AC58" s="96"/>
      <c r="AD58" s="96"/>
      <c r="AE58" s="96" t="s">
        <v>59</v>
      </c>
      <c r="AF58" s="96"/>
      <c r="AG58" s="96"/>
      <c r="AH58" s="96"/>
      <c r="AI58" s="96"/>
      <c r="AJ58" s="96"/>
      <c r="AK58" s="96"/>
      <c r="AL58" s="96"/>
      <c r="AM58" s="96"/>
      <c r="AN58" s="96"/>
      <c r="AO58" s="111" t="s">
        <v>47</v>
      </c>
      <c r="AP58" s="112"/>
      <c r="AQ58" s="112"/>
      <c r="AR58" s="112"/>
      <c r="AS58" s="112"/>
      <c r="AT58" s="112"/>
      <c r="AU58" s="112"/>
      <c r="AV58" s="113"/>
      <c r="AW58" s="111" t="s">
        <v>48</v>
      </c>
      <c r="AX58" s="112"/>
      <c r="AY58" s="112"/>
      <c r="AZ58" s="112"/>
      <c r="BA58" s="112"/>
      <c r="BB58" s="112"/>
      <c r="BC58" s="112"/>
      <c r="BD58" s="113"/>
      <c r="BE58" s="111" t="s">
        <v>49</v>
      </c>
      <c r="BF58" s="112"/>
      <c r="BG58" s="112"/>
      <c r="BH58" s="112"/>
      <c r="BI58" s="112"/>
      <c r="BJ58" s="112"/>
      <c r="BK58" s="112"/>
      <c r="BL58" s="113"/>
    </row>
    <row r="59" spans="1:64" ht="15.75" customHeight="1">
      <c r="A59" s="96">
        <v>1</v>
      </c>
      <c r="B59" s="96"/>
      <c r="C59" s="96"/>
      <c r="D59" s="96"/>
      <c r="E59" s="96"/>
      <c r="F59" s="96"/>
      <c r="G59" s="111">
        <v>2</v>
      </c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3"/>
      <c r="Z59" s="96">
        <v>3</v>
      </c>
      <c r="AA59" s="96"/>
      <c r="AB59" s="96"/>
      <c r="AC59" s="96"/>
      <c r="AD59" s="96"/>
      <c r="AE59" s="96">
        <v>4</v>
      </c>
      <c r="AF59" s="96"/>
      <c r="AG59" s="96"/>
      <c r="AH59" s="96"/>
      <c r="AI59" s="96"/>
      <c r="AJ59" s="96"/>
      <c r="AK59" s="96"/>
      <c r="AL59" s="96"/>
      <c r="AM59" s="96"/>
      <c r="AN59" s="96"/>
      <c r="AO59" s="96">
        <v>5</v>
      </c>
      <c r="AP59" s="96"/>
      <c r="AQ59" s="96"/>
      <c r="AR59" s="96"/>
      <c r="AS59" s="96"/>
      <c r="AT59" s="96"/>
      <c r="AU59" s="96"/>
      <c r="AV59" s="96"/>
      <c r="AW59" s="96">
        <v>6</v>
      </c>
      <c r="AX59" s="96"/>
      <c r="AY59" s="96"/>
      <c r="AZ59" s="96"/>
      <c r="BA59" s="96"/>
      <c r="BB59" s="96"/>
      <c r="BC59" s="96"/>
      <c r="BD59" s="96"/>
      <c r="BE59" s="96">
        <v>7</v>
      </c>
      <c r="BF59" s="96"/>
      <c r="BG59" s="96"/>
      <c r="BH59" s="96"/>
      <c r="BI59" s="96"/>
      <c r="BJ59" s="96"/>
      <c r="BK59" s="96"/>
      <c r="BL59" s="96"/>
    </row>
    <row r="60" spans="1:79" s="33" customFormat="1" ht="12.75" customHeight="1">
      <c r="A60" s="115">
        <v>0</v>
      </c>
      <c r="B60" s="115"/>
      <c r="C60" s="115"/>
      <c r="D60" s="115"/>
      <c r="E60" s="115"/>
      <c r="F60" s="115"/>
      <c r="G60" s="123" t="s">
        <v>128</v>
      </c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5"/>
      <c r="Z60" s="126"/>
      <c r="AA60" s="126"/>
      <c r="AB60" s="126"/>
      <c r="AC60" s="126"/>
      <c r="AD60" s="126"/>
      <c r="AE60" s="127"/>
      <c r="AF60" s="127"/>
      <c r="AG60" s="127"/>
      <c r="AH60" s="127"/>
      <c r="AI60" s="127"/>
      <c r="AJ60" s="127"/>
      <c r="AK60" s="127"/>
      <c r="AL60" s="127"/>
      <c r="AM60" s="127"/>
      <c r="AN60" s="120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CA60" s="33" t="s">
        <v>61</v>
      </c>
    </row>
    <row r="61" spans="1:64" ht="12.75" customHeight="1">
      <c r="A61" s="100">
        <v>1</v>
      </c>
      <c r="B61" s="100"/>
      <c r="C61" s="100"/>
      <c r="D61" s="100"/>
      <c r="E61" s="100"/>
      <c r="F61" s="100"/>
      <c r="G61" s="129" t="s">
        <v>303</v>
      </c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1"/>
      <c r="Z61" s="128" t="s">
        <v>64</v>
      </c>
      <c r="AA61" s="128"/>
      <c r="AB61" s="128"/>
      <c r="AC61" s="128"/>
      <c r="AD61" s="128"/>
      <c r="AE61" s="158" t="s">
        <v>65</v>
      </c>
      <c r="AF61" s="158"/>
      <c r="AG61" s="158"/>
      <c r="AH61" s="158"/>
      <c r="AI61" s="158"/>
      <c r="AJ61" s="158"/>
      <c r="AK61" s="158"/>
      <c r="AL61" s="158"/>
      <c r="AM61" s="158"/>
      <c r="AN61" s="159"/>
      <c r="AO61" s="114">
        <v>0</v>
      </c>
      <c r="AP61" s="114"/>
      <c r="AQ61" s="114"/>
      <c r="AR61" s="114"/>
      <c r="AS61" s="114"/>
      <c r="AT61" s="114"/>
      <c r="AU61" s="114"/>
      <c r="AV61" s="114"/>
      <c r="AW61" s="114">
        <v>2527560</v>
      </c>
      <c r="AX61" s="114"/>
      <c r="AY61" s="114"/>
      <c r="AZ61" s="114"/>
      <c r="BA61" s="114"/>
      <c r="BB61" s="114"/>
      <c r="BC61" s="114"/>
      <c r="BD61" s="114"/>
      <c r="BE61" s="114">
        <f aca="true" t="shared" si="0" ref="BE61:BE67">AO61+AW61</f>
        <v>2527560</v>
      </c>
      <c r="BF61" s="114"/>
      <c r="BG61" s="114"/>
      <c r="BH61" s="114"/>
      <c r="BI61" s="114"/>
      <c r="BJ61" s="114"/>
      <c r="BK61" s="114"/>
      <c r="BL61" s="114"/>
    </row>
    <row r="62" spans="1:64" s="33" customFormat="1" ht="12.75" customHeight="1">
      <c r="A62" s="115">
        <v>0</v>
      </c>
      <c r="B62" s="115"/>
      <c r="C62" s="115"/>
      <c r="D62" s="115"/>
      <c r="E62" s="115"/>
      <c r="F62" s="115"/>
      <c r="G62" s="123" t="s">
        <v>73</v>
      </c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8"/>
      <c r="Z62" s="126"/>
      <c r="AA62" s="126"/>
      <c r="AB62" s="126"/>
      <c r="AC62" s="126"/>
      <c r="AD62" s="126"/>
      <c r="AE62" s="127"/>
      <c r="AF62" s="127"/>
      <c r="AG62" s="127"/>
      <c r="AH62" s="127"/>
      <c r="AI62" s="127"/>
      <c r="AJ62" s="127"/>
      <c r="AK62" s="127"/>
      <c r="AL62" s="127"/>
      <c r="AM62" s="127"/>
      <c r="AN62" s="120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</row>
    <row r="63" spans="1:64" ht="15.75" customHeight="1">
      <c r="A63" s="100">
        <v>1</v>
      </c>
      <c r="B63" s="100"/>
      <c r="C63" s="100"/>
      <c r="D63" s="100"/>
      <c r="E63" s="100"/>
      <c r="F63" s="100"/>
      <c r="G63" s="129" t="s">
        <v>304</v>
      </c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1"/>
      <c r="Z63" s="128" t="s">
        <v>75</v>
      </c>
      <c r="AA63" s="128"/>
      <c r="AB63" s="128"/>
      <c r="AC63" s="128"/>
      <c r="AD63" s="128"/>
      <c r="AE63" s="158" t="s">
        <v>85</v>
      </c>
      <c r="AF63" s="158"/>
      <c r="AG63" s="158"/>
      <c r="AH63" s="158"/>
      <c r="AI63" s="158"/>
      <c r="AJ63" s="158"/>
      <c r="AK63" s="158"/>
      <c r="AL63" s="158"/>
      <c r="AM63" s="158"/>
      <c r="AN63" s="159"/>
      <c r="AO63" s="196">
        <v>0</v>
      </c>
      <c r="AP63" s="196"/>
      <c r="AQ63" s="196"/>
      <c r="AR63" s="196"/>
      <c r="AS63" s="196"/>
      <c r="AT63" s="196"/>
      <c r="AU63" s="196"/>
      <c r="AV63" s="196"/>
      <c r="AW63" s="196">
        <v>1</v>
      </c>
      <c r="AX63" s="196"/>
      <c r="AY63" s="196"/>
      <c r="AZ63" s="196"/>
      <c r="BA63" s="196"/>
      <c r="BB63" s="196"/>
      <c r="BC63" s="196"/>
      <c r="BD63" s="196"/>
      <c r="BE63" s="196">
        <f t="shared" si="0"/>
        <v>1</v>
      </c>
      <c r="BF63" s="196"/>
      <c r="BG63" s="196"/>
      <c r="BH63" s="196"/>
      <c r="BI63" s="196"/>
      <c r="BJ63" s="196"/>
      <c r="BK63" s="196"/>
      <c r="BL63" s="196"/>
    </row>
    <row r="64" spans="1:64" s="33" customFormat="1" ht="12.75" customHeight="1">
      <c r="A64" s="115">
        <v>0</v>
      </c>
      <c r="B64" s="115"/>
      <c r="C64" s="115"/>
      <c r="D64" s="115"/>
      <c r="E64" s="115"/>
      <c r="F64" s="115"/>
      <c r="G64" s="123" t="s">
        <v>83</v>
      </c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8"/>
      <c r="Z64" s="126"/>
      <c r="AA64" s="126"/>
      <c r="AB64" s="126"/>
      <c r="AC64" s="126"/>
      <c r="AD64" s="126"/>
      <c r="AE64" s="127"/>
      <c r="AF64" s="127"/>
      <c r="AG64" s="127"/>
      <c r="AH64" s="127"/>
      <c r="AI64" s="127"/>
      <c r="AJ64" s="127"/>
      <c r="AK64" s="127"/>
      <c r="AL64" s="127"/>
      <c r="AM64" s="127"/>
      <c r="AN64" s="120"/>
      <c r="AO64" s="119"/>
      <c r="AP64" s="119"/>
      <c r="AQ64" s="119"/>
      <c r="AR64" s="119"/>
      <c r="AS64" s="119"/>
      <c r="AT64" s="119"/>
      <c r="AU64" s="119"/>
      <c r="AV64" s="119"/>
      <c r="AW64" s="119"/>
      <c r="AX64" s="119"/>
      <c r="AY64" s="119"/>
      <c r="AZ64" s="119"/>
      <c r="BA64" s="119"/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</row>
    <row r="65" spans="1:64" ht="15">
      <c r="A65" s="100">
        <v>1</v>
      </c>
      <c r="B65" s="100"/>
      <c r="C65" s="100"/>
      <c r="D65" s="100"/>
      <c r="E65" s="100"/>
      <c r="F65" s="100"/>
      <c r="G65" s="129" t="s">
        <v>305</v>
      </c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1"/>
      <c r="Z65" s="128" t="s">
        <v>64</v>
      </c>
      <c r="AA65" s="128"/>
      <c r="AB65" s="128"/>
      <c r="AC65" s="128"/>
      <c r="AD65" s="128"/>
      <c r="AE65" s="158" t="s">
        <v>85</v>
      </c>
      <c r="AF65" s="158"/>
      <c r="AG65" s="158"/>
      <c r="AH65" s="158"/>
      <c r="AI65" s="158"/>
      <c r="AJ65" s="158"/>
      <c r="AK65" s="158"/>
      <c r="AL65" s="158"/>
      <c r="AM65" s="158"/>
      <c r="AN65" s="159"/>
      <c r="AO65" s="114">
        <v>0</v>
      </c>
      <c r="AP65" s="114"/>
      <c r="AQ65" s="114"/>
      <c r="AR65" s="114"/>
      <c r="AS65" s="114"/>
      <c r="AT65" s="114"/>
      <c r="AU65" s="114"/>
      <c r="AV65" s="114"/>
      <c r="AW65" s="114">
        <f>SUM(AW61/AW63)</f>
        <v>2527560</v>
      </c>
      <c r="AX65" s="114"/>
      <c r="AY65" s="114"/>
      <c r="AZ65" s="114"/>
      <c r="BA65" s="114"/>
      <c r="BB65" s="114"/>
      <c r="BC65" s="114"/>
      <c r="BD65" s="114"/>
      <c r="BE65" s="114">
        <f t="shared" si="0"/>
        <v>2527560</v>
      </c>
      <c r="BF65" s="114"/>
      <c r="BG65" s="114"/>
      <c r="BH65" s="114"/>
      <c r="BI65" s="114"/>
      <c r="BJ65" s="114"/>
      <c r="BK65" s="114"/>
      <c r="BL65" s="114"/>
    </row>
    <row r="66" spans="1:64" s="33" customFormat="1" ht="12.75">
      <c r="A66" s="115">
        <v>0</v>
      </c>
      <c r="B66" s="115"/>
      <c r="C66" s="115"/>
      <c r="D66" s="115"/>
      <c r="E66" s="115"/>
      <c r="F66" s="115"/>
      <c r="G66" s="123" t="s">
        <v>88</v>
      </c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8"/>
      <c r="Z66" s="126"/>
      <c r="AA66" s="126"/>
      <c r="AB66" s="126"/>
      <c r="AC66" s="126"/>
      <c r="AD66" s="126"/>
      <c r="AE66" s="127"/>
      <c r="AF66" s="127"/>
      <c r="AG66" s="127"/>
      <c r="AH66" s="127"/>
      <c r="AI66" s="127"/>
      <c r="AJ66" s="127"/>
      <c r="AK66" s="127"/>
      <c r="AL66" s="127"/>
      <c r="AM66" s="127"/>
      <c r="AN66" s="120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</row>
    <row r="67" spans="1:64" ht="15">
      <c r="A67" s="100">
        <v>1</v>
      </c>
      <c r="B67" s="100"/>
      <c r="C67" s="100"/>
      <c r="D67" s="100"/>
      <c r="E67" s="100"/>
      <c r="F67" s="100"/>
      <c r="G67" s="129" t="s">
        <v>306</v>
      </c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1"/>
      <c r="Z67" s="128" t="s">
        <v>90</v>
      </c>
      <c r="AA67" s="128"/>
      <c r="AB67" s="128"/>
      <c r="AC67" s="128"/>
      <c r="AD67" s="128"/>
      <c r="AE67" s="158" t="s">
        <v>85</v>
      </c>
      <c r="AF67" s="158"/>
      <c r="AG67" s="158"/>
      <c r="AH67" s="158"/>
      <c r="AI67" s="158"/>
      <c r="AJ67" s="158"/>
      <c r="AK67" s="158"/>
      <c r="AL67" s="158"/>
      <c r="AM67" s="158"/>
      <c r="AN67" s="159"/>
      <c r="AO67" s="196">
        <v>0</v>
      </c>
      <c r="AP67" s="196"/>
      <c r="AQ67" s="196"/>
      <c r="AR67" s="196"/>
      <c r="AS67" s="196"/>
      <c r="AT67" s="196"/>
      <c r="AU67" s="196"/>
      <c r="AV67" s="196"/>
      <c r="AW67" s="196">
        <v>100</v>
      </c>
      <c r="AX67" s="196"/>
      <c r="AY67" s="196"/>
      <c r="AZ67" s="196"/>
      <c r="BA67" s="196"/>
      <c r="BB67" s="196"/>
      <c r="BC67" s="196"/>
      <c r="BD67" s="196"/>
      <c r="BE67" s="196">
        <f t="shared" si="0"/>
        <v>100</v>
      </c>
      <c r="BF67" s="196"/>
      <c r="BG67" s="196"/>
      <c r="BH67" s="196"/>
      <c r="BI67" s="196"/>
      <c r="BJ67" s="196"/>
      <c r="BK67" s="196"/>
      <c r="BL67" s="196"/>
    </row>
    <row r="68" spans="1:64" ht="12.75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</row>
    <row r="69" spans="1:64" ht="12.75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</row>
    <row r="70" spans="1:64" ht="15">
      <c r="A70" s="91" t="s">
        <v>94</v>
      </c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35"/>
      <c r="AO70" s="190" t="s">
        <v>95</v>
      </c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58"/>
      <c r="BI70" s="58"/>
      <c r="BJ70" s="58"/>
      <c r="BK70" s="58"/>
      <c r="BL70" s="58"/>
    </row>
    <row r="71" spans="1:64" ht="12.7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200" t="s">
        <v>96</v>
      </c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58"/>
      <c r="AO71" s="200" t="s">
        <v>97</v>
      </c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58"/>
      <c r="BI71" s="58"/>
      <c r="BJ71" s="58"/>
      <c r="BK71" s="58"/>
      <c r="BL71" s="58"/>
    </row>
    <row r="72" spans="1:64" ht="15.75">
      <c r="A72" s="139" t="s">
        <v>98</v>
      </c>
      <c r="B72" s="139"/>
      <c r="C72" s="139"/>
      <c r="D72" s="139"/>
      <c r="E72" s="139"/>
      <c r="F72" s="139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64" ht="15">
      <c r="A73" s="183" t="s">
        <v>99</v>
      </c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</row>
    <row r="74" spans="1:64" ht="12.75">
      <c r="A74" s="202" t="s">
        <v>100</v>
      </c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</row>
    <row r="75" spans="1:64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</row>
    <row r="76" spans="1:64" ht="15">
      <c r="A76" s="91" t="s">
        <v>101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35"/>
      <c r="AO76" s="190" t="s">
        <v>102</v>
      </c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58"/>
      <c r="BI76" s="58"/>
      <c r="BJ76" s="58"/>
      <c r="BK76" s="58"/>
      <c r="BL76" s="58"/>
    </row>
    <row r="77" spans="1:64" ht="12.75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200" t="s">
        <v>96</v>
      </c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58"/>
      <c r="AO77" s="200" t="s">
        <v>97</v>
      </c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  <c r="BF77" s="200"/>
      <c r="BG77" s="200"/>
      <c r="BH77" s="58"/>
      <c r="BI77" s="58"/>
      <c r="BJ77" s="58"/>
      <c r="BK77" s="58"/>
      <c r="BL77" s="58"/>
    </row>
    <row r="78" spans="1:64" ht="12.75">
      <c r="A78" s="201"/>
      <c r="B78" s="201"/>
      <c r="C78" s="201"/>
      <c r="D78" s="201"/>
      <c r="E78" s="201"/>
      <c r="F78" s="201"/>
      <c r="G78" s="201"/>
      <c r="H78" s="201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64" ht="12.75">
      <c r="A79" s="200" t="s">
        <v>103</v>
      </c>
      <c r="B79" s="200"/>
      <c r="C79" s="200"/>
      <c r="D79" s="200"/>
      <c r="E79" s="200"/>
      <c r="F79" s="200"/>
      <c r="G79" s="200"/>
      <c r="H79" s="200"/>
      <c r="I79" s="64"/>
      <c r="J79" s="64"/>
      <c r="K79" s="64"/>
      <c r="L79" s="64"/>
      <c r="M79" s="64"/>
      <c r="N79" s="64"/>
      <c r="O79" s="64"/>
      <c r="P79" s="64"/>
      <c r="Q79" s="64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64" ht="12.75">
      <c r="A80" s="68" t="s">
        <v>104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2.75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</row>
  </sheetData>
  <sheetProtection/>
  <mergeCells count="188">
    <mergeCell ref="AO76:BG76"/>
    <mergeCell ref="W77:AM77"/>
    <mergeCell ref="AO77:BG77"/>
    <mergeCell ref="Z66:AD66"/>
    <mergeCell ref="AE66:AN66"/>
    <mergeCell ref="AO66:AV66"/>
    <mergeCell ref="AW66:BD66"/>
    <mergeCell ref="A78:H78"/>
    <mergeCell ref="A79:H79"/>
    <mergeCell ref="A73:AS73"/>
    <mergeCell ref="A74:AS74"/>
    <mergeCell ref="A76:V76"/>
    <mergeCell ref="W76:AM7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A70:V70"/>
    <mergeCell ref="W70:AM70"/>
    <mergeCell ref="AO70:BG70"/>
    <mergeCell ref="W71:AM71"/>
    <mergeCell ref="AO71:BG71"/>
    <mergeCell ref="A72:F72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Z58:AD58"/>
    <mergeCell ref="AE58:AN58"/>
    <mergeCell ref="AO58:AV58"/>
    <mergeCell ref="AW58:BD58"/>
    <mergeCell ref="BE60:BL60"/>
    <mergeCell ref="A61:F61"/>
    <mergeCell ref="G61:Y61"/>
    <mergeCell ref="Z61:AD61"/>
    <mergeCell ref="AE61:AN61"/>
    <mergeCell ref="AO61:AV61"/>
    <mergeCell ref="BE58:BL58"/>
    <mergeCell ref="A59:F59"/>
    <mergeCell ref="G59:Y59"/>
    <mergeCell ref="Z59:AD59"/>
    <mergeCell ref="AE59:AN59"/>
    <mergeCell ref="AO59:AV59"/>
    <mergeCell ref="AW59:BD59"/>
    <mergeCell ref="BE59:BL59"/>
    <mergeCell ref="A58:F58"/>
    <mergeCell ref="G58:Y58"/>
    <mergeCell ref="A53:C53"/>
    <mergeCell ref="D53:AA53"/>
    <mergeCell ref="AB53:AI53"/>
    <mergeCell ref="AJ53:AQ53"/>
    <mergeCell ref="AR53:AY53"/>
    <mergeCell ref="A54:C54"/>
    <mergeCell ref="D54:AA54"/>
    <mergeCell ref="AB54:AI54"/>
    <mergeCell ref="AJ54:AQ54"/>
    <mergeCell ref="AR54:AY54"/>
    <mergeCell ref="A55:C55"/>
    <mergeCell ref="D55:AA55"/>
    <mergeCell ref="AB55:AI55"/>
    <mergeCell ref="AJ55:AQ55"/>
    <mergeCell ref="AR55:AY55"/>
    <mergeCell ref="A57:BL57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K47:AR47"/>
    <mergeCell ref="AS47:AZ47"/>
    <mergeCell ref="A49:BL49"/>
    <mergeCell ref="A50:AY50"/>
    <mergeCell ref="A51:C52"/>
    <mergeCell ref="D51:AA52"/>
    <mergeCell ref="AB51:AI52"/>
    <mergeCell ref="AJ51:AQ52"/>
    <mergeCell ref="AR51:AY52"/>
    <mergeCell ref="A43:C44"/>
    <mergeCell ref="D43:AB44"/>
    <mergeCell ref="AC43:AJ44"/>
    <mergeCell ref="AK43:AR44"/>
    <mergeCell ref="AS43:AZ44"/>
    <mergeCell ref="A45:C45"/>
    <mergeCell ref="D45:AB45"/>
    <mergeCell ref="AC45:AJ45"/>
    <mergeCell ref="AK45:AR45"/>
    <mergeCell ref="AS45:AZ45"/>
    <mergeCell ref="A31:F31"/>
    <mergeCell ref="G31:BL31"/>
    <mergeCell ref="A33:BL33"/>
    <mergeCell ref="A34:BL34"/>
    <mergeCell ref="A36:BL36"/>
    <mergeCell ref="A37:F37"/>
    <mergeCell ref="G37:BL37"/>
    <mergeCell ref="A38:F38"/>
    <mergeCell ref="G38:BL38"/>
    <mergeCell ref="A39:F39"/>
    <mergeCell ref="G39:BL39"/>
    <mergeCell ref="A41:AZ41"/>
    <mergeCell ref="A42:AZ42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AO1:BL1"/>
    <mergeCell ref="AO2:BL2"/>
    <mergeCell ref="AO3:BL3"/>
    <mergeCell ref="AO4:BL4"/>
    <mergeCell ref="AO5:BL5"/>
    <mergeCell ref="AO6:BF6"/>
  </mergeCells>
  <conditionalFormatting sqref="G60:L60">
    <cfRule type="cellIs" priority="18" dxfId="224" operator="equal" stopIfTrue="1">
      <formula>#REF!</formula>
    </cfRule>
  </conditionalFormatting>
  <conditionalFormatting sqref="D46">
    <cfRule type="cellIs" priority="17" dxfId="224" operator="equal" stopIfTrue="1">
      <formula>#REF!</formula>
    </cfRule>
  </conditionalFormatting>
  <conditionalFormatting sqref="A60:F60">
    <cfRule type="cellIs" priority="16" dxfId="224" operator="equal" stopIfTrue="1">
      <formula>0</formula>
    </cfRule>
  </conditionalFormatting>
  <conditionalFormatting sqref="D47">
    <cfRule type="cellIs" priority="15" dxfId="224" operator="equal" stopIfTrue="1">
      <formula>$D46</formula>
    </cfRule>
  </conditionalFormatting>
  <conditionalFormatting sqref="G61">
    <cfRule type="cellIs" priority="14" dxfId="224" operator="equal" stopIfTrue="1">
      <formula>$G60</formula>
    </cfRule>
  </conditionalFormatting>
  <conditionalFormatting sqref="A61:F61">
    <cfRule type="cellIs" priority="13" dxfId="224" operator="equal" stopIfTrue="1">
      <formula>0</formula>
    </cfRule>
  </conditionalFormatting>
  <conditionalFormatting sqref="G62">
    <cfRule type="cellIs" priority="12" dxfId="224" operator="equal" stopIfTrue="1">
      <formula>#REF!</formula>
    </cfRule>
  </conditionalFormatting>
  <conditionalFormatting sqref="A62:F62">
    <cfRule type="cellIs" priority="11" dxfId="224" operator="equal" stopIfTrue="1">
      <formula>0</formula>
    </cfRule>
  </conditionalFormatting>
  <conditionalFormatting sqref="G63">
    <cfRule type="cellIs" priority="10" dxfId="224" operator="equal" stopIfTrue="1">
      <formula>$G62</formula>
    </cfRule>
  </conditionalFormatting>
  <conditionalFormatting sqref="A63:F63">
    <cfRule type="cellIs" priority="9" dxfId="224" operator="equal" stopIfTrue="1">
      <formula>0</formula>
    </cfRule>
  </conditionalFormatting>
  <conditionalFormatting sqref="G64">
    <cfRule type="cellIs" priority="8" dxfId="224" operator="equal" stopIfTrue="1">
      <formula>#REF!</formula>
    </cfRule>
  </conditionalFormatting>
  <conditionalFormatting sqref="A64:F64">
    <cfRule type="cellIs" priority="7" dxfId="224" operator="equal" stopIfTrue="1">
      <formula>0</formula>
    </cfRule>
  </conditionalFormatting>
  <conditionalFormatting sqref="G65">
    <cfRule type="cellIs" priority="6" dxfId="224" operator="equal" stopIfTrue="1">
      <formula>$G64</formula>
    </cfRule>
  </conditionalFormatting>
  <conditionalFormatting sqref="A65:F65">
    <cfRule type="cellIs" priority="5" dxfId="224" operator="equal" stopIfTrue="1">
      <formula>0</formula>
    </cfRule>
  </conditionalFormatting>
  <conditionalFormatting sqref="G66">
    <cfRule type="cellIs" priority="4" dxfId="224" operator="equal" stopIfTrue="1">
      <formula>#REF!</formula>
    </cfRule>
  </conditionalFormatting>
  <conditionalFormatting sqref="A66:F66">
    <cfRule type="cellIs" priority="3" dxfId="224" operator="equal" stopIfTrue="1">
      <formula>0</formula>
    </cfRule>
  </conditionalFormatting>
  <conditionalFormatting sqref="G67">
    <cfRule type="cellIs" priority="2" dxfId="224" operator="equal" stopIfTrue="1">
      <formula>$G66</formula>
    </cfRule>
  </conditionalFormatting>
  <conditionalFormatting sqref="A67:F67">
    <cfRule type="cellIs" priority="1" dxfId="224" operator="equal" stopIfTrue="1">
      <formula>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2" fitToWidth="1"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54" width="2.8515625" style="1" customWidth="1"/>
    <col min="55" max="55" width="3.57421875" style="1" customWidth="1"/>
    <col min="56" max="65" width="2.8515625" style="1" customWidth="1"/>
    <col min="66" max="77" width="3.00390625" style="1" customWidth="1"/>
    <col min="78" max="78" width="4.57421875" style="1" customWidth="1"/>
    <col min="79" max="79" width="5.28125" style="1" hidden="1" customWidth="1"/>
    <col min="80" max="16384" width="9.140625" style="1" customWidth="1"/>
  </cols>
  <sheetData>
    <row r="1" spans="41:64" ht="12.75">
      <c r="AO1" s="73" t="s">
        <v>0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41:64" ht="15.75">
      <c r="AO2" s="74" t="s">
        <v>1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41:64" ht="15">
      <c r="AO3" s="75" t="s">
        <v>2</v>
      </c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</row>
    <row r="4" spans="41:64" ht="15">
      <c r="AO4" s="76" t="s">
        <v>2</v>
      </c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</row>
    <row r="5" spans="41:64" ht="12.75">
      <c r="AO5" s="77" t="s">
        <v>3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41:58" ht="12.7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5">
      <c r="AO7" s="84" t="s">
        <v>4</v>
      </c>
      <c r="AP7" s="172"/>
      <c r="AQ7" s="172"/>
      <c r="AR7" s="172"/>
      <c r="AS7" s="172"/>
      <c r="AT7" s="172"/>
      <c r="AU7" s="172"/>
      <c r="AV7" s="1" t="s">
        <v>5</v>
      </c>
      <c r="AW7" s="84" t="s">
        <v>4</v>
      </c>
      <c r="AX7" s="172"/>
      <c r="AY7" s="172"/>
      <c r="AZ7" s="172"/>
      <c r="BA7" s="172"/>
      <c r="BB7" s="172"/>
      <c r="BC7" s="172"/>
      <c r="BD7" s="172"/>
      <c r="BE7" s="172"/>
      <c r="BF7" s="172"/>
    </row>
    <row r="8" spans="41:58" ht="12.75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64" ht="15.75">
      <c r="A10" s="85" t="s">
        <v>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>
      <c r="A11" s="85" t="s">
        <v>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ht="15">
      <c r="A13" s="5" t="s">
        <v>8</v>
      </c>
      <c r="B13" s="81" t="s">
        <v>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6"/>
      <c r="N13" s="86" t="s">
        <v>258</v>
      </c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7"/>
      <c r="AU13" s="81" t="s">
        <v>10</v>
      </c>
      <c r="AV13" s="82"/>
      <c r="AW13" s="82"/>
      <c r="AX13" s="82"/>
      <c r="AY13" s="82"/>
      <c r="AZ13" s="82"/>
      <c r="BA13" s="82"/>
      <c r="BB13" s="82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ht="15">
      <c r="A14" s="8"/>
      <c r="B14" s="79" t="s">
        <v>11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"/>
      <c r="N14" s="80" t="s">
        <v>12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"/>
      <c r="AU14" s="79" t="s">
        <v>13</v>
      </c>
      <c r="AV14" s="79"/>
      <c r="AW14" s="79"/>
      <c r="AX14" s="79"/>
      <c r="AY14" s="79"/>
      <c r="AZ14" s="79"/>
      <c r="BA14" s="79"/>
      <c r="BB14" s="79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57:64" ht="15">
      <c r="BE15" s="9"/>
      <c r="BF15" s="9"/>
      <c r="BG15" s="9"/>
      <c r="BH15" s="9"/>
      <c r="BI15" s="9"/>
      <c r="BJ15" s="9"/>
      <c r="BK15" s="9"/>
      <c r="BL15" s="9"/>
    </row>
    <row r="16" spans="1:75" ht="15">
      <c r="A16" s="10" t="s">
        <v>14</v>
      </c>
      <c r="B16" s="81" t="s">
        <v>15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6"/>
      <c r="N16" s="86" t="s">
        <v>258</v>
      </c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7"/>
      <c r="AU16" s="81" t="s">
        <v>10</v>
      </c>
      <c r="AV16" s="82"/>
      <c r="AW16" s="82"/>
      <c r="AX16" s="82"/>
      <c r="AY16" s="82"/>
      <c r="AZ16" s="82"/>
      <c r="BA16" s="82"/>
      <c r="BB16" s="82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5" ht="24" customHeight="1">
      <c r="A17" s="14"/>
      <c r="B17" s="79" t="s">
        <v>11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"/>
      <c r="N17" s="80" t="s">
        <v>16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"/>
      <c r="AU17" s="79" t="s">
        <v>13</v>
      </c>
      <c r="AV17" s="79"/>
      <c r="AW17" s="79"/>
      <c r="AX17" s="79"/>
      <c r="AY17" s="79"/>
      <c r="AZ17" s="79"/>
      <c r="BA17" s="79"/>
      <c r="BB17" s="79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ht="15"/>
    <row r="19" spans="1:79" ht="14.25" customHeight="1">
      <c r="A19" s="5" t="s">
        <v>17</v>
      </c>
      <c r="B19" s="81" t="s">
        <v>307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81" t="s">
        <v>308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11"/>
      <c r="AA19" s="81" t="s">
        <v>277</v>
      </c>
      <c r="AB19" s="82"/>
      <c r="AC19" s="82"/>
      <c r="AD19" s="82"/>
      <c r="AE19" s="82"/>
      <c r="AF19" s="82"/>
      <c r="AG19" s="82"/>
      <c r="AH19" s="82"/>
      <c r="AI19" s="82"/>
      <c r="AJ19" s="11"/>
      <c r="AK19" s="89" t="s">
        <v>309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1"/>
      <c r="BE19" s="81" t="s">
        <v>22</v>
      </c>
      <c r="BF19" s="82"/>
      <c r="BG19" s="82"/>
      <c r="BH19" s="82"/>
      <c r="BI19" s="82"/>
      <c r="BJ19" s="82"/>
      <c r="BK19" s="82"/>
      <c r="BL19" s="82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2:79" ht="25.5" customHeight="1">
      <c r="B20" s="79" t="s">
        <v>11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23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15"/>
      <c r="AA20" s="87" t="s">
        <v>24</v>
      </c>
      <c r="AB20" s="87"/>
      <c r="AC20" s="87"/>
      <c r="AD20" s="87"/>
      <c r="AE20" s="87"/>
      <c r="AF20" s="87"/>
      <c r="AG20" s="87"/>
      <c r="AH20" s="87"/>
      <c r="AI20" s="87"/>
      <c r="AJ20" s="15"/>
      <c r="AK20" s="88" t="s">
        <v>25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15"/>
      <c r="BE20" s="79" t="s">
        <v>26</v>
      </c>
      <c r="BF20" s="79"/>
      <c r="BG20" s="79"/>
      <c r="BH20" s="79"/>
      <c r="BI20" s="79"/>
      <c r="BJ20" s="79"/>
      <c r="BK20" s="79"/>
      <c r="BL20" s="79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24.75" customHeight="1">
      <c r="A22" s="97" t="s">
        <v>27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f>SUM(AS22+I23)</f>
        <v>16369904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28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f>SUM(AC52)</f>
        <v>16369904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1" t="s">
        <v>29</v>
      </c>
      <c r="BE22" s="91"/>
      <c r="BF22" s="91"/>
      <c r="BG22" s="91"/>
      <c r="BH22" s="91"/>
      <c r="BI22" s="91"/>
      <c r="BJ22" s="91"/>
      <c r="BK22" s="91"/>
      <c r="BL22" s="91"/>
    </row>
    <row r="23" spans="1:64" ht="24.75" customHeight="1">
      <c r="A23" s="91" t="s">
        <v>30</v>
      </c>
      <c r="B23" s="91"/>
      <c r="C23" s="91"/>
      <c r="D23" s="91"/>
      <c r="E23" s="91"/>
      <c r="F23" s="91"/>
      <c r="G23" s="91"/>
      <c r="H23" s="91"/>
      <c r="I23" s="98">
        <f>SUM(AK52)</f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1" t="s">
        <v>31</v>
      </c>
      <c r="U23" s="91"/>
      <c r="V23" s="91"/>
      <c r="W23" s="91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64" ht="12.75" customHeight="1">
      <c r="A24" s="21"/>
      <c r="B24" s="21"/>
      <c r="C24" s="21"/>
      <c r="D24" s="21"/>
      <c r="E24" s="21"/>
      <c r="F24" s="21"/>
      <c r="G24" s="21"/>
      <c r="H24" s="2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1"/>
      <c r="U24" s="21"/>
      <c r="V24" s="21"/>
      <c r="W24" s="21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64" ht="15.75" customHeight="1">
      <c r="A25" s="74" t="s">
        <v>32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64" ht="126" customHeight="1">
      <c r="A26" s="90" t="s">
        <v>263</v>
      </c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</row>
    <row r="27" spans="1:64" ht="12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91" t="s">
        <v>34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</row>
    <row r="29" spans="1:64" ht="27.75" customHeight="1">
      <c r="A29" s="92" t="s">
        <v>35</v>
      </c>
      <c r="B29" s="92"/>
      <c r="C29" s="92"/>
      <c r="D29" s="92"/>
      <c r="E29" s="92"/>
      <c r="F29" s="92"/>
      <c r="G29" s="93" t="s">
        <v>36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64" ht="15.75" hidden="1">
      <c r="A30" s="96">
        <v>1</v>
      </c>
      <c r="B30" s="96"/>
      <c r="C30" s="96"/>
      <c r="D30" s="96"/>
      <c r="E30" s="96"/>
      <c r="F30" s="96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customHeight="1" hidden="1">
      <c r="A31" s="100" t="s">
        <v>110</v>
      </c>
      <c r="B31" s="100"/>
      <c r="C31" s="100"/>
      <c r="D31" s="100"/>
      <c r="E31" s="100"/>
      <c r="F31" s="100"/>
      <c r="G31" s="142" t="s">
        <v>111</v>
      </c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4"/>
      <c r="CA31" s="1" t="s">
        <v>112</v>
      </c>
    </row>
    <row r="32" spans="1:79" ht="12.75" customHeight="1">
      <c r="A32" s="100">
        <v>1</v>
      </c>
      <c r="B32" s="100"/>
      <c r="C32" s="100"/>
      <c r="D32" s="100"/>
      <c r="E32" s="100"/>
      <c r="F32" s="100"/>
      <c r="G32" s="101" t="s">
        <v>310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38</v>
      </c>
    </row>
    <row r="33" spans="1:64" ht="12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5.75" customHeight="1">
      <c r="A34" s="91" t="s">
        <v>39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</row>
    <row r="35" spans="1:64" ht="15.75" customHeight="1">
      <c r="A35" s="90" t="s">
        <v>311</v>
      </c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</row>
    <row r="36" spans="1:64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>
      <c r="A37" s="91" t="s">
        <v>41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</row>
    <row r="38" spans="1:64" ht="27.75" customHeight="1">
      <c r="A38" s="92" t="s">
        <v>35</v>
      </c>
      <c r="B38" s="92"/>
      <c r="C38" s="92"/>
      <c r="D38" s="92"/>
      <c r="E38" s="92"/>
      <c r="F38" s="92"/>
      <c r="G38" s="93" t="s">
        <v>42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64" ht="15.75" hidden="1">
      <c r="A39" s="96">
        <v>1</v>
      </c>
      <c r="B39" s="96"/>
      <c r="C39" s="96"/>
      <c r="D39" s="96"/>
      <c r="E39" s="96"/>
      <c r="F39" s="96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customHeight="1" hidden="1">
      <c r="A40" s="100" t="s">
        <v>115</v>
      </c>
      <c r="B40" s="100"/>
      <c r="C40" s="100"/>
      <c r="D40" s="100"/>
      <c r="E40" s="100"/>
      <c r="F40" s="100"/>
      <c r="G40" s="142" t="s">
        <v>111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4"/>
      <c r="CA40" s="1" t="s">
        <v>116</v>
      </c>
    </row>
    <row r="41" spans="1:79" ht="12.75" customHeight="1">
      <c r="A41" s="100">
        <v>1</v>
      </c>
      <c r="B41" s="100"/>
      <c r="C41" s="100"/>
      <c r="D41" s="100"/>
      <c r="E41" s="100"/>
      <c r="F41" s="100"/>
      <c r="G41" s="101" t="s">
        <v>312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CA41" s="1" t="s">
        <v>44</v>
      </c>
    </row>
    <row r="42" spans="1:64" ht="12.75" customHeight="1">
      <c r="A42" s="100">
        <v>2</v>
      </c>
      <c r="B42" s="100"/>
      <c r="C42" s="100"/>
      <c r="D42" s="100"/>
      <c r="E42" s="100"/>
      <c r="F42" s="100"/>
      <c r="G42" s="101" t="s">
        <v>313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</row>
    <row r="43" spans="1:64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</row>
    <row r="44" spans="1:64" ht="15.75" customHeight="1">
      <c r="A44" s="91" t="s">
        <v>45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</row>
    <row r="45" spans="1:64" ht="15" customHeight="1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60" ht="15.75" customHeight="1">
      <c r="A46" s="96" t="s">
        <v>35</v>
      </c>
      <c r="B46" s="96"/>
      <c r="C46" s="96"/>
      <c r="D46" s="105" t="s">
        <v>46</v>
      </c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7"/>
      <c r="AC46" s="96" t="s">
        <v>47</v>
      </c>
      <c r="AD46" s="96"/>
      <c r="AE46" s="96"/>
      <c r="AF46" s="96"/>
      <c r="AG46" s="96"/>
      <c r="AH46" s="96"/>
      <c r="AI46" s="96"/>
      <c r="AJ46" s="96"/>
      <c r="AK46" s="96" t="s">
        <v>48</v>
      </c>
      <c r="AL46" s="96"/>
      <c r="AM46" s="96"/>
      <c r="AN46" s="96"/>
      <c r="AO46" s="96"/>
      <c r="AP46" s="96"/>
      <c r="AQ46" s="96"/>
      <c r="AR46" s="96"/>
      <c r="AS46" s="96" t="s">
        <v>49</v>
      </c>
      <c r="AT46" s="96"/>
      <c r="AU46" s="96"/>
      <c r="AV46" s="96"/>
      <c r="AW46" s="96"/>
      <c r="AX46" s="96"/>
      <c r="AY46" s="96"/>
      <c r="AZ46" s="96"/>
      <c r="BA46" s="29"/>
      <c r="BB46" s="29"/>
      <c r="BC46" s="29"/>
      <c r="BD46" s="29"/>
      <c r="BE46" s="29"/>
      <c r="BF46" s="29"/>
      <c r="BG46" s="29"/>
      <c r="BH46" s="29"/>
    </row>
    <row r="47" spans="1:60" ht="28.5" customHeight="1">
      <c r="A47" s="96"/>
      <c r="B47" s="96"/>
      <c r="C47" s="96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29"/>
      <c r="BB47" s="29"/>
      <c r="BC47" s="29"/>
      <c r="BD47" s="29"/>
      <c r="BE47" s="29"/>
      <c r="BF47" s="29"/>
      <c r="BG47" s="29"/>
      <c r="BH47" s="29"/>
    </row>
    <row r="48" spans="1:60" ht="15.75">
      <c r="A48" s="96">
        <v>1</v>
      </c>
      <c r="B48" s="96"/>
      <c r="C48" s="96"/>
      <c r="D48" s="111">
        <v>2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3"/>
      <c r="AC48" s="96">
        <v>3</v>
      </c>
      <c r="AD48" s="96"/>
      <c r="AE48" s="96"/>
      <c r="AF48" s="96"/>
      <c r="AG48" s="96"/>
      <c r="AH48" s="96"/>
      <c r="AI48" s="96"/>
      <c r="AJ48" s="96"/>
      <c r="AK48" s="96">
        <v>4</v>
      </c>
      <c r="AL48" s="96"/>
      <c r="AM48" s="96"/>
      <c r="AN48" s="96"/>
      <c r="AO48" s="96"/>
      <c r="AP48" s="96"/>
      <c r="AQ48" s="96"/>
      <c r="AR48" s="96"/>
      <c r="AS48" s="96">
        <v>5</v>
      </c>
      <c r="AT48" s="96"/>
      <c r="AU48" s="96"/>
      <c r="AV48" s="96"/>
      <c r="AW48" s="96"/>
      <c r="AX48" s="96"/>
      <c r="AY48" s="96"/>
      <c r="AZ48" s="96"/>
      <c r="BA48" s="29"/>
      <c r="BB48" s="29"/>
      <c r="BC48" s="29"/>
      <c r="BD48" s="29"/>
      <c r="BE48" s="29"/>
      <c r="BF48" s="29"/>
      <c r="BG48" s="29"/>
      <c r="BH48" s="29"/>
    </row>
    <row r="49" spans="1:79" s="33" customFormat="1" ht="12.75" customHeight="1" hidden="1">
      <c r="A49" s="100" t="s">
        <v>115</v>
      </c>
      <c r="B49" s="100"/>
      <c r="C49" s="100"/>
      <c r="D49" s="147" t="s">
        <v>111</v>
      </c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9"/>
      <c r="AC49" s="150" t="s">
        <v>119</v>
      </c>
      <c r="AD49" s="150"/>
      <c r="AE49" s="150"/>
      <c r="AF49" s="150"/>
      <c r="AG49" s="150"/>
      <c r="AH49" s="150"/>
      <c r="AI49" s="150"/>
      <c r="AJ49" s="150"/>
      <c r="AK49" s="150" t="s">
        <v>120</v>
      </c>
      <c r="AL49" s="150"/>
      <c r="AM49" s="150"/>
      <c r="AN49" s="150"/>
      <c r="AO49" s="150"/>
      <c r="AP49" s="150"/>
      <c r="AQ49" s="150"/>
      <c r="AR49" s="150"/>
      <c r="AS49" s="128" t="s">
        <v>121</v>
      </c>
      <c r="AT49" s="150"/>
      <c r="AU49" s="150"/>
      <c r="AV49" s="150"/>
      <c r="AW49" s="150"/>
      <c r="AX49" s="150"/>
      <c r="AY49" s="150"/>
      <c r="AZ49" s="150"/>
      <c r="BA49" s="38"/>
      <c r="BB49" s="39"/>
      <c r="BC49" s="39"/>
      <c r="BD49" s="39"/>
      <c r="BE49" s="39"/>
      <c r="BF49" s="39"/>
      <c r="BG49" s="39"/>
      <c r="BH49" s="39"/>
      <c r="CA49" s="33" t="s">
        <v>122</v>
      </c>
    </row>
    <row r="50" spans="1:79" ht="25.5" customHeight="1">
      <c r="A50" s="100">
        <v>1</v>
      </c>
      <c r="B50" s="100"/>
      <c r="C50" s="100"/>
      <c r="D50" s="101" t="s">
        <v>314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14">
        <v>5101990</v>
      </c>
      <c r="AD50" s="114"/>
      <c r="AE50" s="114"/>
      <c r="AF50" s="114"/>
      <c r="AG50" s="114"/>
      <c r="AH50" s="114"/>
      <c r="AI50" s="114"/>
      <c r="AJ50" s="114"/>
      <c r="AK50" s="114">
        <v>0</v>
      </c>
      <c r="AL50" s="114"/>
      <c r="AM50" s="114"/>
      <c r="AN50" s="114"/>
      <c r="AO50" s="114"/>
      <c r="AP50" s="114"/>
      <c r="AQ50" s="114"/>
      <c r="AR50" s="114"/>
      <c r="AS50" s="114">
        <f>AC50+AK50</f>
        <v>5101990</v>
      </c>
      <c r="AT50" s="114"/>
      <c r="AU50" s="114"/>
      <c r="AV50" s="114"/>
      <c r="AW50" s="114"/>
      <c r="AX50" s="114"/>
      <c r="AY50" s="114"/>
      <c r="AZ50" s="114"/>
      <c r="BA50" s="31"/>
      <c r="BB50" s="31"/>
      <c r="BC50" s="31"/>
      <c r="BD50" s="31"/>
      <c r="BE50" s="31"/>
      <c r="BF50" s="31"/>
      <c r="BG50" s="31"/>
      <c r="BH50" s="31"/>
      <c r="CA50" s="1" t="s">
        <v>51</v>
      </c>
    </row>
    <row r="51" spans="1:60" ht="25.5" customHeight="1">
      <c r="A51" s="100">
        <v>2</v>
      </c>
      <c r="B51" s="100"/>
      <c r="C51" s="100"/>
      <c r="D51" s="159" t="s">
        <v>315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9"/>
      <c r="AC51" s="114">
        <v>11267914</v>
      </c>
      <c r="AD51" s="114"/>
      <c r="AE51" s="114"/>
      <c r="AF51" s="114"/>
      <c r="AG51" s="114"/>
      <c r="AH51" s="114"/>
      <c r="AI51" s="114"/>
      <c r="AJ51" s="114"/>
      <c r="AK51" s="114">
        <v>0</v>
      </c>
      <c r="AL51" s="114"/>
      <c r="AM51" s="114"/>
      <c r="AN51" s="114"/>
      <c r="AO51" s="114"/>
      <c r="AP51" s="114"/>
      <c r="AQ51" s="114"/>
      <c r="AR51" s="114"/>
      <c r="AS51" s="114">
        <f>AC51+AK51</f>
        <v>11267914</v>
      </c>
      <c r="AT51" s="114"/>
      <c r="AU51" s="114"/>
      <c r="AV51" s="114"/>
      <c r="AW51" s="114"/>
      <c r="AX51" s="114"/>
      <c r="AY51" s="114"/>
      <c r="AZ51" s="114"/>
      <c r="BA51" s="31"/>
      <c r="BB51" s="31"/>
      <c r="BC51" s="31"/>
      <c r="BD51" s="31"/>
      <c r="BE51" s="31"/>
      <c r="BF51" s="31"/>
      <c r="BG51" s="31"/>
      <c r="BH51" s="31"/>
    </row>
    <row r="52" spans="1:60" s="33" customFormat="1" ht="12.75">
      <c r="A52" s="115"/>
      <c r="B52" s="115"/>
      <c r="C52" s="115"/>
      <c r="D52" s="116" t="s">
        <v>52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8"/>
      <c r="AC52" s="119">
        <f>SUM(AC50:AJ51)</f>
        <v>16369904</v>
      </c>
      <c r="AD52" s="119"/>
      <c r="AE52" s="119"/>
      <c r="AF52" s="119"/>
      <c r="AG52" s="119"/>
      <c r="AH52" s="119"/>
      <c r="AI52" s="119"/>
      <c r="AJ52" s="119"/>
      <c r="AK52" s="119">
        <f>SUM(AK50:AR51)</f>
        <v>0</v>
      </c>
      <c r="AL52" s="119"/>
      <c r="AM52" s="119"/>
      <c r="AN52" s="119"/>
      <c r="AO52" s="119"/>
      <c r="AP52" s="119"/>
      <c r="AQ52" s="119"/>
      <c r="AR52" s="119"/>
      <c r="AS52" s="119">
        <f>SUM(AS50:AZ51)</f>
        <v>16369904</v>
      </c>
      <c r="AT52" s="119"/>
      <c r="AU52" s="119"/>
      <c r="AV52" s="119"/>
      <c r="AW52" s="119"/>
      <c r="AX52" s="119"/>
      <c r="AY52" s="119"/>
      <c r="AZ52" s="119"/>
      <c r="BA52" s="32"/>
      <c r="BB52" s="32"/>
      <c r="BC52" s="32"/>
      <c r="BD52" s="32"/>
      <c r="BE52" s="32"/>
      <c r="BF52" s="32"/>
      <c r="BG52" s="32"/>
      <c r="BH52" s="32"/>
    </row>
    <row r="54" spans="1:64" ht="15.75" customHeight="1">
      <c r="A54" s="74" t="s">
        <v>53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64" ht="15" customHeight="1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</row>
    <row r="56" spans="1:51" ht="15.75" customHeight="1">
      <c r="A56" s="96" t="s">
        <v>35</v>
      </c>
      <c r="B56" s="96"/>
      <c r="C56" s="96"/>
      <c r="D56" s="105" t="s">
        <v>54</v>
      </c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7"/>
      <c r="AB56" s="96" t="s">
        <v>47</v>
      </c>
      <c r="AC56" s="96"/>
      <c r="AD56" s="96"/>
      <c r="AE56" s="96"/>
      <c r="AF56" s="96"/>
      <c r="AG56" s="96"/>
      <c r="AH56" s="96"/>
      <c r="AI56" s="96"/>
      <c r="AJ56" s="96" t="s">
        <v>48</v>
      </c>
      <c r="AK56" s="96"/>
      <c r="AL56" s="96"/>
      <c r="AM56" s="96"/>
      <c r="AN56" s="96"/>
      <c r="AO56" s="96"/>
      <c r="AP56" s="96"/>
      <c r="AQ56" s="96"/>
      <c r="AR56" s="96" t="s">
        <v>49</v>
      </c>
      <c r="AS56" s="96"/>
      <c r="AT56" s="96"/>
      <c r="AU56" s="96"/>
      <c r="AV56" s="96"/>
      <c r="AW56" s="96"/>
      <c r="AX56" s="96"/>
      <c r="AY56" s="96"/>
    </row>
    <row r="57" spans="1:51" ht="28.5" customHeight="1">
      <c r="A57" s="96"/>
      <c r="B57" s="96"/>
      <c r="C57" s="96"/>
      <c r="D57" s="108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10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ht="15.75" customHeight="1">
      <c r="A58" s="96">
        <v>1</v>
      </c>
      <c r="B58" s="96"/>
      <c r="C58" s="96"/>
      <c r="D58" s="111">
        <v>2</v>
      </c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3"/>
      <c r="AB58" s="96">
        <v>3</v>
      </c>
      <c r="AC58" s="96"/>
      <c r="AD58" s="96"/>
      <c r="AE58" s="96"/>
      <c r="AF58" s="96"/>
      <c r="AG58" s="96"/>
      <c r="AH58" s="96"/>
      <c r="AI58" s="96"/>
      <c r="AJ58" s="96">
        <v>4</v>
      </c>
      <c r="AK58" s="96"/>
      <c r="AL58" s="96"/>
      <c r="AM58" s="96"/>
      <c r="AN58" s="96"/>
      <c r="AO58" s="96"/>
      <c r="AP58" s="96"/>
      <c r="AQ58" s="96"/>
      <c r="AR58" s="96">
        <v>5</v>
      </c>
      <c r="AS58" s="96"/>
      <c r="AT58" s="96"/>
      <c r="AU58" s="96"/>
      <c r="AV58" s="96"/>
      <c r="AW58" s="96"/>
      <c r="AX58" s="96"/>
      <c r="AY58" s="96"/>
    </row>
    <row r="59" spans="1:79" ht="12.75" customHeight="1" hidden="1">
      <c r="A59" s="100" t="s">
        <v>115</v>
      </c>
      <c r="B59" s="100"/>
      <c r="C59" s="100"/>
      <c r="D59" s="142" t="s">
        <v>111</v>
      </c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4"/>
      <c r="AB59" s="150" t="s">
        <v>119</v>
      </c>
      <c r="AC59" s="150"/>
      <c r="AD59" s="150"/>
      <c r="AE59" s="150"/>
      <c r="AF59" s="150"/>
      <c r="AG59" s="150"/>
      <c r="AH59" s="150"/>
      <c r="AI59" s="150"/>
      <c r="AJ59" s="150" t="s">
        <v>120</v>
      </c>
      <c r="AK59" s="150"/>
      <c r="AL59" s="150"/>
      <c r="AM59" s="150"/>
      <c r="AN59" s="150"/>
      <c r="AO59" s="150"/>
      <c r="AP59" s="150"/>
      <c r="AQ59" s="150"/>
      <c r="AR59" s="150" t="s">
        <v>121</v>
      </c>
      <c r="AS59" s="150"/>
      <c r="AT59" s="150"/>
      <c r="AU59" s="150"/>
      <c r="AV59" s="150"/>
      <c r="AW59" s="150"/>
      <c r="AX59" s="150"/>
      <c r="AY59" s="150"/>
      <c r="CA59" s="1" t="s">
        <v>125</v>
      </c>
    </row>
    <row r="60" spans="1:79" ht="38.25" customHeight="1">
      <c r="A60" s="100">
        <v>1</v>
      </c>
      <c r="B60" s="100"/>
      <c r="C60" s="100"/>
      <c r="D60" s="101" t="s">
        <v>267</v>
      </c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3"/>
      <c r="AB60" s="114">
        <v>16369904</v>
      </c>
      <c r="AC60" s="114"/>
      <c r="AD60" s="114"/>
      <c r="AE60" s="114"/>
      <c r="AF60" s="114"/>
      <c r="AG60" s="114"/>
      <c r="AH60" s="114"/>
      <c r="AI60" s="114"/>
      <c r="AJ60" s="114">
        <v>0</v>
      </c>
      <c r="AK60" s="114"/>
      <c r="AL60" s="114"/>
      <c r="AM60" s="114"/>
      <c r="AN60" s="114"/>
      <c r="AO60" s="114"/>
      <c r="AP60" s="114"/>
      <c r="AQ60" s="114"/>
      <c r="AR60" s="114">
        <f>AB60+AJ60</f>
        <v>16369904</v>
      </c>
      <c r="AS60" s="114"/>
      <c r="AT60" s="114"/>
      <c r="AU60" s="114"/>
      <c r="AV60" s="114"/>
      <c r="AW60" s="114"/>
      <c r="AX60" s="114"/>
      <c r="AY60" s="114"/>
      <c r="CA60" s="1" t="s">
        <v>55</v>
      </c>
    </row>
    <row r="61" spans="1:51" s="33" customFormat="1" ht="12.75" customHeight="1">
      <c r="A61" s="115"/>
      <c r="B61" s="115"/>
      <c r="C61" s="115"/>
      <c r="D61" s="116" t="s">
        <v>49</v>
      </c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8"/>
      <c r="AB61" s="119">
        <f>SUM(AB60)</f>
        <v>16369904</v>
      </c>
      <c r="AC61" s="119"/>
      <c r="AD61" s="119"/>
      <c r="AE61" s="119"/>
      <c r="AF61" s="119"/>
      <c r="AG61" s="119"/>
      <c r="AH61" s="119"/>
      <c r="AI61" s="119"/>
      <c r="AJ61" s="119">
        <v>0</v>
      </c>
      <c r="AK61" s="119"/>
      <c r="AL61" s="119"/>
      <c r="AM61" s="119"/>
      <c r="AN61" s="119"/>
      <c r="AO61" s="119"/>
      <c r="AP61" s="119"/>
      <c r="AQ61" s="119"/>
      <c r="AR61" s="119">
        <f>AB61+AJ61</f>
        <v>16369904</v>
      </c>
      <c r="AS61" s="119"/>
      <c r="AT61" s="119"/>
      <c r="AU61" s="119"/>
      <c r="AV61" s="119"/>
      <c r="AW61" s="119"/>
      <c r="AX61" s="119"/>
      <c r="AY61" s="119"/>
    </row>
    <row r="63" spans="1:64" ht="15.75" customHeight="1">
      <c r="A63" s="91" t="s">
        <v>56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</row>
    <row r="64" spans="1:64" ht="30" customHeight="1">
      <c r="A64" s="96" t="s">
        <v>35</v>
      </c>
      <c r="B64" s="96"/>
      <c r="C64" s="96"/>
      <c r="D64" s="96"/>
      <c r="E64" s="96"/>
      <c r="F64" s="96"/>
      <c r="G64" s="111" t="s">
        <v>57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96" t="s">
        <v>58</v>
      </c>
      <c r="AA64" s="96"/>
      <c r="AB64" s="96"/>
      <c r="AC64" s="96"/>
      <c r="AD64" s="96"/>
      <c r="AE64" s="96" t="s">
        <v>59</v>
      </c>
      <c r="AF64" s="96"/>
      <c r="AG64" s="96"/>
      <c r="AH64" s="96"/>
      <c r="AI64" s="96"/>
      <c r="AJ64" s="96"/>
      <c r="AK64" s="96"/>
      <c r="AL64" s="96"/>
      <c r="AM64" s="96"/>
      <c r="AN64" s="96"/>
      <c r="AO64" s="111" t="s">
        <v>47</v>
      </c>
      <c r="AP64" s="112"/>
      <c r="AQ64" s="112"/>
      <c r="AR64" s="112"/>
      <c r="AS64" s="112"/>
      <c r="AT64" s="112"/>
      <c r="AU64" s="112"/>
      <c r="AV64" s="113"/>
      <c r="AW64" s="111" t="s">
        <v>48</v>
      </c>
      <c r="AX64" s="112"/>
      <c r="AY64" s="112"/>
      <c r="AZ64" s="112"/>
      <c r="BA64" s="112"/>
      <c r="BB64" s="112"/>
      <c r="BC64" s="112"/>
      <c r="BD64" s="113"/>
      <c r="BE64" s="111" t="s">
        <v>49</v>
      </c>
      <c r="BF64" s="112"/>
      <c r="BG64" s="112"/>
      <c r="BH64" s="112"/>
      <c r="BI64" s="112"/>
      <c r="BJ64" s="112"/>
      <c r="BK64" s="112"/>
      <c r="BL64" s="113"/>
    </row>
    <row r="65" spans="1:64" ht="15.75" customHeight="1">
      <c r="A65" s="96">
        <v>1</v>
      </c>
      <c r="B65" s="96"/>
      <c r="C65" s="96"/>
      <c r="D65" s="96"/>
      <c r="E65" s="96"/>
      <c r="F65" s="96"/>
      <c r="G65" s="111">
        <v>2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96">
        <v>3</v>
      </c>
      <c r="AA65" s="96"/>
      <c r="AB65" s="96"/>
      <c r="AC65" s="96"/>
      <c r="AD65" s="96"/>
      <c r="AE65" s="96">
        <v>4</v>
      </c>
      <c r="AF65" s="96"/>
      <c r="AG65" s="96"/>
      <c r="AH65" s="96"/>
      <c r="AI65" s="96"/>
      <c r="AJ65" s="96"/>
      <c r="AK65" s="96"/>
      <c r="AL65" s="96"/>
      <c r="AM65" s="96"/>
      <c r="AN65" s="96"/>
      <c r="AO65" s="96">
        <v>5</v>
      </c>
      <c r="AP65" s="96"/>
      <c r="AQ65" s="96"/>
      <c r="AR65" s="96"/>
      <c r="AS65" s="96"/>
      <c r="AT65" s="96"/>
      <c r="AU65" s="96"/>
      <c r="AV65" s="96"/>
      <c r="AW65" s="96">
        <v>6</v>
      </c>
      <c r="AX65" s="96"/>
      <c r="AY65" s="96"/>
      <c r="AZ65" s="96"/>
      <c r="BA65" s="96"/>
      <c r="BB65" s="96"/>
      <c r="BC65" s="96"/>
      <c r="BD65" s="96"/>
      <c r="BE65" s="96">
        <v>7</v>
      </c>
      <c r="BF65" s="96"/>
      <c r="BG65" s="96"/>
      <c r="BH65" s="96"/>
      <c r="BI65" s="96"/>
      <c r="BJ65" s="96"/>
      <c r="BK65" s="96"/>
      <c r="BL65" s="96"/>
    </row>
    <row r="66" spans="1:79" ht="12.75" customHeight="1" hidden="1">
      <c r="A66" s="100" t="s">
        <v>110</v>
      </c>
      <c r="B66" s="100"/>
      <c r="C66" s="100"/>
      <c r="D66" s="100"/>
      <c r="E66" s="100"/>
      <c r="F66" s="100"/>
      <c r="G66" s="142" t="s">
        <v>111</v>
      </c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4"/>
      <c r="Z66" s="100" t="s">
        <v>268</v>
      </c>
      <c r="AA66" s="100"/>
      <c r="AB66" s="100"/>
      <c r="AC66" s="100"/>
      <c r="AD66" s="100"/>
      <c r="AE66" s="174" t="s">
        <v>269</v>
      </c>
      <c r="AF66" s="174"/>
      <c r="AG66" s="174"/>
      <c r="AH66" s="174"/>
      <c r="AI66" s="174"/>
      <c r="AJ66" s="174"/>
      <c r="AK66" s="174"/>
      <c r="AL66" s="174"/>
      <c r="AM66" s="174"/>
      <c r="AN66" s="142"/>
      <c r="AO66" s="150" t="s">
        <v>119</v>
      </c>
      <c r="AP66" s="150"/>
      <c r="AQ66" s="150"/>
      <c r="AR66" s="150"/>
      <c r="AS66" s="150"/>
      <c r="AT66" s="150"/>
      <c r="AU66" s="150"/>
      <c r="AV66" s="150"/>
      <c r="AW66" s="150" t="s">
        <v>270</v>
      </c>
      <c r="AX66" s="150"/>
      <c r="AY66" s="150"/>
      <c r="AZ66" s="150"/>
      <c r="BA66" s="150"/>
      <c r="BB66" s="150"/>
      <c r="BC66" s="150"/>
      <c r="BD66" s="150"/>
      <c r="BE66" s="150" t="s">
        <v>121</v>
      </c>
      <c r="BF66" s="150"/>
      <c r="BG66" s="150"/>
      <c r="BH66" s="150"/>
      <c r="BI66" s="150"/>
      <c r="BJ66" s="150"/>
      <c r="BK66" s="150"/>
      <c r="BL66" s="150"/>
      <c r="CA66" s="1" t="s">
        <v>127</v>
      </c>
    </row>
    <row r="67" spans="1:79" s="33" customFormat="1" ht="12.75" customHeight="1">
      <c r="A67" s="115">
        <v>0</v>
      </c>
      <c r="B67" s="115"/>
      <c r="C67" s="115"/>
      <c r="D67" s="115"/>
      <c r="E67" s="115"/>
      <c r="F67" s="115"/>
      <c r="G67" s="123" t="s">
        <v>128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126"/>
      <c r="AA67" s="126"/>
      <c r="AB67" s="126"/>
      <c r="AC67" s="126"/>
      <c r="AD67" s="126"/>
      <c r="AE67" s="127"/>
      <c r="AF67" s="127"/>
      <c r="AG67" s="127"/>
      <c r="AH67" s="127"/>
      <c r="AI67" s="127"/>
      <c r="AJ67" s="127"/>
      <c r="AK67" s="127"/>
      <c r="AL67" s="127"/>
      <c r="AM67" s="127"/>
      <c r="AN67" s="120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>
        <f aca="true" t="shared" si="0" ref="BE67:BE78">AO67+AW67</f>
        <v>0</v>
      </c>
      <c r="BF67" s="119"/>
      <c r="BG67" s="119"/>
      <c r="BH67" s="119"/>
      <c r="BI67" s="119"/>
      <c r="BJ67" s="119"/>
      <c r="BK67" s="119"/>
      <c r="BL67" s="119"/>
      <c r="CA67" s="33" t="s">
        <v>61</v>
      </c>
    </row>
    <row r="68" spans="1:64" ht="39.75" customHeight="1">
      <c r="A68" s="100">
        <v>1</v>
      </c>
      <c r="B68" s="100"/>
      <c r="C68" s="100"/>
      <c r="D68" s="100"/>
      <c r="E68" s="100"/>
      <c r="F68" s="100"/>
      <c r="G68" s="130" t="s">
        <v>316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2"/>
      <c r="Z68" s="128" t="s">
        <v>64</v>
      </c>
      <c r="AA68" s="128"/>
      <c r="AB68" s="128"/>
      <c r="AC68" s="128"/>
      <c r="AD68" s="128"/>
      <c r="AE68" s="158" t="s">
        <v>65</v>
      </c>
      <c r="AF68" s="158"/>
      <c r="AG68" s="158"/>
      <c r="AH68" s="158"/>
      <c r="AI68" s="158"/>
      <c r="AJ68" s="158"/>
      <c r="AK68" s="158"/>
      <c r="AL68" s="158"/>
      <c r="AM68" s="158"/>
      <c r="AN68" s="159"/>
      <c r="AO68" s="114">
        <v>5101990</v>
      </c>
      <c r="AP68" s="114"/>
      <c r="AQ68" s="114"/>
      <c r="AR68" s="114"/>
      <c r="AS68" s="114"/>
      <c r="AT68" s="114"/>
      <c r="AU68" s="114"/>
      <c r="AV68" s="114"/>
      <c r="AW68" s="114">
        <v>0</v>
      </c>
      <c r="AX68" s="114"/>
      <c r="AY68" s="114"/>
      <c r="AZ68" s="114"/>
      <c r="BA68" s="114"/>
      <c r="BB68" s="114"/>
      <c r="BC68" s="114"/>
      <c r="BD68" s="114"/>
      <c r="BE68" s="114">
        <f t="shared" si="0"/>
        <v>5101990</v>
      </c>
      <c r="BF68" s="114"/>
      <c r="BG68" s="114"/>
      <c r="BH68" s="114"/>
      <c r="BI68" s="114"/>
      <c r="BJ68" s="114"/>
      <c r="BK68" s="114"/>
      <c r="BL68" s="114"/>
    </row>
    <row r="69" spans="1:64" ht="26.25" customHeight="1">
      <c r="A69" s="100">
        <v>2</v>
      </c>
      <c r="B69" s="100"/>
      <c r="C69" s="100"/>
      <c r="D69" s="100"/>
      <c r="E69" s="100"/>
      <c r="F69" s="100"/>
      <c r="G69" s="130" t="s">
        <v>317</v>
      </c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2"/>
      <c r="Z69" s="128" t="s">
        <v>64</v>
      </c>
      <c r="AA69" s="128"/>
      <c r="AB69" s="128"/>
      <c r="AC69" s="128"/>
      <c r="AD69" s="128"/>
      <c r="AE69" s="158" t="s">
        <v>65</v>
      </c>
      <c r="AF69" s="158"/>
      <c r="AG69" s="158"/>
      <c r="AH69" s="158"/>
      <c r="AI69" s="158"/>
      <c r="AJ69" s="158"/>
      <c r="AK69" s="158"/>
      <c r="AL69" s="158"/>
      <c r="AM69" s="158"/>
      <c r="AN69" s="159"/>
      <c r="AO69" s="114">
        <v>11267914</v>
      </c>
      <c r="AP69" s="114"/>
      <c r="AQ69" s="114"/>
      <c r="AR69" s="114"/>
      <c r="AS69" s="114"/>
      <c r="AT69" s="114"/>
      <c r="AU69" s="114"/>
      <c r="AV69" s="114"/>
      <c r="AW69" s="114">
        <v>0</v>
      </c>
      <c r="AX69" s="114"/>
      <c r="AY69" s="114"/>
      <c r="AZ69" s="114"/>
      <c r="BA69" s="114"/>
      <c r="BB69" s="114"/>
      <c r="BC69" s="114"/>
      <c r="BD69" s="114"/>
      <c r="BE69" s="114">
        <f t="shared" si="0"/>
        <v>11267914</v>
      </c>
      <c r="BF69" s="114"/>
      <c r="BG69" s="114"/>
      <c r="BH69" s="114"/>
      <c r="BI69" s="114"/>
      <c r="BJ69" s="114"/>
      <c r="BK69" s="114"/>
      <c r="BL69" s="114"/>
    </row>
    <row r="70" spans="1:64" s="33" customFormat="1" ht="12.75" customHeight="1">
      <c r="A70" s="115">
        <v>0</v>
      </c>
      <c r="B70" s="115"/>
      <c r="C70" s="115"/>
      <c r="D70" s="115"/>
      <c r="E70" s="115"/>
      <c r="F70" s="115"/>
      <c r="G70" s="133" t="s">
        <v>73</v>
      </c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5"/>
      <c r="Z70" s="126"/>
      <c r="AA70" s="126"/>
      <c r="AB70" s="126"/>
      <c r="AC70" s="126"/>
      <c r="AD70" s="126"/>
      <c r="AE70" s="127"/>
      <c r="AF70" s="127"/>
      <c r="AG70" s="127"/>
      <c r="AH70" s="127"/>
      <c r="AI70" s="127"/>
      <c r="AJ70" s="127"/>
      <c r="AK70" s="127"/>
      <c r="AL70" s="127"/>
      <c r="AM70" s="127"/>
      <c r="AN70" s="120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>
        <f t="shared" si="0"/>
        <v>0</v>
      </c>
      <c r="BF70" s="119"/>
      <c r="BG70" s="119"/>
      <c r="BH70" s="119"/>
      <c r="BI70" s="119"/>
      <c r="BJ70" s="119"/>
      <c r="BK70" s="119"/>
      <c r="BL70" s="119"/>
    </row>
    <row r="71" spans="1:64" ht="40.5" customHeight="1">
      <c r="A71" s="100">
        <v>1</v>
      </c>
      <c r="B71" s="100"/>
      <c r="C71" s="100"/>
      <c r="D71" s="100"/>
      <c r="E71" s="100"/>
      <c r="F71" s="100"/>
      <c r="G71" s="130" t="s">
        <v>318</v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2"/>
      <c r="Z71" s="128" t="s">
        <v>75</v>
      </c>
      <c r="AA71" s="128"/>
      <c r="AB71" s="128"/>
      <c r="AC71" s="128"/>
      <c r="AD71" s="128"/>
      <c r="AE71" s="158" t="s">
        <v>85</v>
      </c>
      <c r="AF71" s="158"/>
      <c r="AG71" s="158"/>
      <c r="AH71" s="158"/>
      <c r="AI71" s="158"/>
      <c r="AJ71" s="158"/>
      <c r="AK71" s="158"/>
      <c r="AL71" s="158"/>
      <c r="AM71" s="158"/>
      <c r="AN71" s="159"/>
      <c r="AO71" s="114">
        <v>1</v>
      </c>
      <c r="AP71" s="114"/>
      <c r="AQ71" s="114"/>
      <c r="AR71" s="114"/>
      <c r="AS71" s="114"/>
      <c r="AT71" s="114"/>
      <c r="AU71" s="114"/>
      <c r="AV71" s="114"/>
      <c r="AW71" s="114">
        <v>0</v>
      </c>
      <c r="AX71" s="114"/>
      <c r="AY71" s="114"/>
      <c r="AZ71" s="114"/>
      <c r="BA71" s="114"/>
      <c r="BB71" s="114"/>
      <c r="BC71" s="114"/>
      <c r="BD71" s="114"/>
      <c r="BE71" s="114">
        <f t="shared" si="0"/>
        <v>1</v>
      </c>
      <c r="BF71" s="114"/>
      <c r="BG71" s="114"/>
      <c r="BH71" s="114"/>
      <c r="BI71" s="114"/>
      <c r="BJ71" s="114"/>
      <c r="BK71" s="114"/>
      <c r="BL71" s="114"/>
    </row>
    <row r="72" spans="1:64" ht="25.5" customHeight="1">
      <c r="A72" s="100">
        <v>2</v>
      </c>
      <c r="B72" s="100"/>
      <c r="C72" s="100"/>
      <c r="D72" s="100"/>
      <c r="E72" s="100"/>
      <c r="F72" s="100"/>
      <c r="G72" s="130" t="s">
        <v>319</v>
      </c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2"/>
      <c r="Z72" s="128" t="s">
        <v>75</v>
      </c>
      <c r="AA72" s="128"/>
      <c r="AB72" s="128"/>
      <c r="AC72" s="128"/>
      <c r="AD72" s="128"/>
      <c r="AE72" s="158" t="s">
        <v>85</v>
      </c>
      <c r="AF72" s="158"/>
      <c r="AG72" s="158"/>
      <c r="AH72" s="158"/>
      <c r="AI72" s="158"/>
      <c r="AJ72" s="158"/>
      <c r="AK72" s="158"/>
      <c r="AL72" s="158"/>
      <c r="AM72" s="158"/>
      <c r="AN72" s="159"/>
      <c r="AO72" s="114">
        <v>7</v>
      </c>
      <c r="AP72" s="114"/>
      <c r="AQ72" s="114"/>
      <c r="AR72" s="114"/>
      <c r="AS72" s="114"/>
      <c r="AT72" s="114"/>
      <c r="AU72" s="114"/>
      <c r="AV72" s="114"/>
      <c r="AW72" s="114">
        <v>0</v>
      </c>
      <c r="AX72" s="114"/>
      <c r="AY72" s="114"/>
      <c r="AZ72" s="114"/>
      <c r="BA72" s="114"/>
      <c r="BB72" s="114"/>
      <c r="BC72" s="114"/>
      <c r="BD72" s="114"/>
      <c r="BE72" s="114">
        <f t="shared" si="0"/>
        <v>7</v>
      </c>
      <c r="BF72" s="114"/>
      <c r="BG72" s="114"/>
      <c r="BH72" s="114"/>
      <c r="BI72" s="114"/>
      <c r="BJ72" s="114"/>
      <c r="BK72" s="114"/>
      <c r="BL72" s="114"/>
    </row>
    <row r="73" spans="1:64" s="33" customFormat="1" ht="12.75" customHeight="1">
      <c r="A73" s="115">
        <v>0</v>
      </c>
      <c r="B73" s="115"/>
      <c r="C73" s="115"/>
      <c r="D73" s="115"/>
      <c r="E73" s="115"/>
      <c r="F73" s="115"/>
      <c r="G73" s="133" t="s">
        <v>83</v>
      </c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5"/>
      <c r="Z73" s="126"/>
      <c r="AA73" s="126"/>
      <c r="AB73" s="126"/>
      <c r="AC73" s="126"/>
      <c r="AD73" s="126"/>
      <c r="AE73" s="127"/>
      <c r="AF73" s="127"/>
      <c r="AG73" s="127"/>
      <c r="AH73" s="127"/>
      <c r="AI73" s="127"/>
      <c r="AJ73" s="127"/>
      <c r="AK73" s="127"/>
      <c r="AL73" s="127"/>
      <c r="AM73" s="127"/>
      <c r="AN73" s="120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  <c r="BD73" s="119"/>
      <c r="BE73" s="119">
        <f t="shared" si="0"/>
        <v>0</v>
      </c>
      <c r="BF73" s="119"/>
      <c r="BG73" s="119"/>
      <c r="BH73" s="119"/>
      <c r="BI73" s="119"/>
      <c r="BJ73" s="119"/>
      <c r="BK73" s="119"/>
      <c r="BL73" s="119"/>
    </row>
    <row r="74" spans="1:64" ht="38.25" customHeight="1">
      <c r="A74" s="100">
        <v>1</v>
      </c>
      <c r="B74" s="100"/>
      <c r="C74" s="100"/>
      <c r="D74" s="100"/>
      <c r="E74" s="100"/>
      <c r="F74" s="100"/>
      <c r="G74" s="130" t="s">
        <v>320</v>
      </c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2"/>
      <c r="Z74" s="128" t="s">
        <v>64</v>
      </c>
      <c r="AA74" s="128"/>
      <c r="AB74" s="128"/>
      <c r="AC74" s="128"/>
      <c r="AD74" s="128"/>
      <c r="AE74" s="158" t="s">
        <v>85</v>
      </c>
      <c r="AF74" s="158"/>
      <c r="AG74" s="158"/>
      <c r="AH74" s="158"/>
      <c r="AI74" s="158"/>
      <c r="AJ74" s="158"/>
      <c r="AK74" s="158"/>
      <c r="AL74" s="158"/>
      <c r="AM74" s="158"/>
      <c r="AN74" s="159"/>
      <c r="AO74" s="114">
        <f>SUM(AO68/12)</f>
        <v>425165.8333333333</v>
      </c>
      <c r="AP74" s="114"/>
      <c r="AQ74" s="114"/>
      <c r="AR74" s="114"/>
      <c r="AS74" s="114"/>
      <c r="AT74" s="114"/>
      <c r="AU74" s="114"/>
      <c r="AV74" s="114"/>
      <c r="AW74" s="114">
        <v>0</v>
      </c>
      <c r="AX74" s="114"/>
      <c r="AY74" s="114"/>
      <c r="AZ74" s="114"/>
      <c r="BA74" s="114"/>
      <c r="BB74" s="114"/>
      <c r="BC74" s="114"/>
      <c r="BD74" s="114"/>
      <c r="BE74" s="114">
        <f t="shared" si="0"/>
        <v>425165.8333333333</v>
      </c>
      <c r="BF74" s="114"/>
      <c r="BG74" s="114"/>
      <c r="BH74" s="114"/>
      <c r="BI74" s="114"/>
      <c r="BJ74" s="114"/>
      <c r="BK74" s="114"/>
      <c r="BL74" s="114"/>
    </row>
    <row r="75" spans="1:64" ht="25.5" customHeight="1">
      <c r="A75" s="100">
        <v>2</v>
      </c>
      <c r="B75" s="100"/>
      <c r="C75" s="100"/>
      <c r="D75" s="100"/>
      <c r="E75" s="100"/>
      <c r="F75" s="100"/>
      <c r="G75" s="130" t="s">
        <v>321</v>
      </c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2"/>
      <c r="Z75" s="128" t="s">
        <v>64</v>
      </c>
      <c r="AA75" s="128"/>
      <c r="AB75" s="128"/>
      <c r="AC75" s="128"/>
      <c r="AD75" s="128"/>
      <c r="AE75" s="158" t="s">
        <v>85</v>
      </c>
      <c r="AF75" s="158"/>
      <c r="AG75" s="158"/>
      <c r="AH75" s="158"/>
      <c r="AI75" s="158"/>
      <c r="AJ75" s="158"/>
      <c r="AK75" s="158"/>
      <c r="AL75" s="158"/>
      <c r="AM75" s="158"/>
      <c r="AN75" s="159"/>
      <c r="AO75" s="114">
        <f>SUM(AO69/12)</f>
        <v>938992.8333333334</v>
      </c>
      <c r="AP75" s="114"/>
      <c r="AQ75" s="114"/>
      <c r="AR75" s="114"/>
      <c r="AS75" s="114"/>
      <c r="AT75" s="114"/>
      <c r="AU75" s="114"/>
      <c r="AV75" s="114"/>
      <c r="AW75" s="114">
        <v>0</v>
      </c>
      <c r="AX75" s="114"/>
      <c r="AY75" s="114"/>
      <c r="AZ75" s="114"/>
      <c r="BA75" s="114"/>
      <c r="BB75" s="114"/>
      <c r="BC75" s="114"/>
      <c r="BD75" s="114"/>
      <c r="BE75" s="114">
        <f t="shared" si="0"/>
        <v>938992.8333333334</v>
      </c>
      <c r="BF75" s="114"/>
      <c r="BG75" s="114"/>
      <c r="BH75" s="114"/>
      <c r="BI75" s="114"/>
      <c r="BJ75" s="114"/>
      <c r="BK75" s="114"/>
      <c r="BL75" s="114"/>
    </row>
    <row r="76" spans="1:64" s="33" customFormat="1" ht="12.75" customHeight="1">
      <c r="A76" s="115">
        <v>0</v>
      </c>
      <c r="B76" s="115"/>
      <c r="C76" s="115"/>
      <c r="D76" s="115"/>
      <c r="E76" s="115"/>
      <c r="F76" s="115"/>
      <c r="G76" s="133" t="s">
        <v>88</v>
      </c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5"/>
      <c r="Z76" s="126"/>
      <c r="AA76" s="126"/>
      <c r="AB76" s="126"/>
      <c r="AC76" s="126"/>
      <c r="AD76" s="126"/>
      <c r="AE76" s="127"/>
      <c r="AF76" s="127"/>
      <c r="AG76" s="127"/>
      <c r="AH76" s="127"/>
      <c r="AI76" s="127"/>
      <c r="AJ76" s="127"/>
      <c r="AK76" s="127"/>
      <c r="AL76" s="127"/>
      <c r="AM76" s="127"/>
      <c r="AN76" s="120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>
        <f t="shared" si="0"/>
        <v>0</v>
      </c>
      <c r="BF76" s="119"/>
      <c r="BG76" s="119"/>
      <c r="BH76" s="119"/>
      <c r="BI76" s="119"/>
      <c r="BJ76" s="119"/>
      <c r="BK76" s="119"/>
      <c r="BL76" s="119"/>
    </row>
    <row r="77" spans="1:64" ht="30.75" customHeight="1">
      <c r="A77" s="100">
        <v>1</v>
      </c>
      <c r="B77" s="100"/>
      <c r="C77" s="100"/>
      <c r="D77" s="100"/>
      <c r="E77" s="100"/>
      <c r="F77" s="100"/>
      <c r="G77" s="130" t="s">
        <v>306</v>
      </c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128" t="s">
        <v>90</v>
      </c>
      <c r="AA77" s="128"/>
      <c r="AB77" s="128"/>
      <c r="AC77" s="128"/>
      <c r="AD77" s="128"/>
      <c r="AE77" s="158" t="s">
        <v>85</v>
      </c>
      <c r="AF77" s="158"/>
      <c r="AG77" s="158"/>
      <c r="AH77" s="158"/>
      <c r="AI77" s="158"/>
      <c r="AJ77" s="158"/>
      <c r="AK77" s="158"/>
      <c r="AL77" s="158"/>
      <c r="AM77" s="158"/>
      <c r="AN77" s="159"/>
      <c r="AO77" s="114">
        <v>100</v>
      </c>
      <c r="AP77" s="114"/>
      <c r="AQ77" s="114"/>
      <c r="AR77" s="114"/>
      <c r="AS77" s="114"/>
      <c r="AT77" s="114"/>
      <c r="AU77" s="114"/>
      <c r="AV77" s="114"/>
      <c r="AW77" s="114">
        <v>0</v>
      </c>
      <c r="AX77" s="114"/>
      <c r="AY77" s="114"/>
      <c r="AZ77" s="114"/>
      <c r="BA77" s="114"/>
      <c r="BB77" s="114"/>
      <c r="BC77" s="114"/>
      <c r="BD77" s="114"/>
      <c r="BE77" s="114">
        <f t="shared" si="0"/>
        <v>100</v>
      </c>
      <c r="BF77" s="114"/>
      <c r="BG77" s="114"/>
      <c r="BH77" s="114"/>
      <c r="BI77" s="114"/>
      <c r="BJ77" s="114"/>
      <c r="BK77" s="114"/>
      <c r="BL77" s="114"/>
    </row>
    <row r="78" spans="1:64" ht="25.5" customHeight="1">
      <c r="A78" s="100">
        <v>2</v>
      </c>
      <c r="B78" s="100"/>
      <c r="C78" s="100"/>
      <c r="D78" s="100"/>
      <c r="E78" s="100"/>
      <c r="F78" s="100"/>
      <c r="G78" s="130" t="s">
        <v>322</v>
      </c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2"/>
      <c r="Z78" s="128" t="s">
        <v>90</v>
      </c>
      <c r="AA78" s="128"/>
      <c r="AB78" s="128"/>
      <c r="AC78" s="128"/>
      <c r="AD78" s="128"/>
      <c r="AE78" s="158" t="s">
        <v>85</v>
      </c>
      <c r="AF78" s="158"/>
      <c r="AG78" s="158"/>
      <c r="AH78" s="158"/>
      <c r="AI78" s="158"/>
      <c r="AJ78" s="158"/>
      <c r="AK78" s="158"/>
      <c r="AL78" s="158"/>
      <c r="AM78" s="158"/>
      <c r="AN78" s="159"/>
      <c r="AO78" s="114">
        <v>100</v>
      </c>
      <c r="AP78" s="114"/>
      <c r="AQ78" s="114"/>
      <c r="AR78" s="114"/>
      <c r="AS78" s="114"/>
      <c r="AT78" s="114"/>
      <c r="AU78" s="114"/>
      <c r="AV78" s="114"/>
      <c r="AW78" s="114">
        <v>0</v>
      </c>
      <c r="AX78" s="114"/>
      <c r="AY78" s="114"/>
      <c r="AZ78" s="114"/>
      <c r="BA78" s="114"/>
      <c r="BB78" s="114"/>
      <c r="BC78" s="114"/>
      <c r="BD78" s="114"/>
      <c r="BE78" s="114">
        <f t="shared" si="0"/>
        <v>100</v>
      </c>
      <c r="BF78" s="114"/>
      <c r="BG78" s="114"/>
      <c r="BH78" s="114"/>
      <c r="BI78" s="114"/>
      <c r="BJ78" s="114"/>
      <c r="BK78" s="114"/>
      <c r="BL78" s="114"/>
    </row>
    <row r="79" spans="41:64" ht="12.75"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</row>
    <row r="81" spans="1:59" ht="15">
      <c r="A81" s="136" t="s">
        <v>94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35"/>
      <c r="AO81" s="84" t="s">
        <v>95</v>
      </c>
      <c r="AP81" s="172"/>
      <c r="AQ81" s="172"/>
      <c r="AR81" s="172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</row>
    <row r="82" spans="23:59" ht="12.75">
      <c r="W82" s="138" t="s">
        <v>96</v>
      </c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O82" s="138" t="s">
        <v>97</v>
      </c>
      <c r="AP82" s="138"/>
      <c r="AQ82" s="138"/>
      <c r="AR82" s="138"/>
      <c r="AS82" s="138"/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</row>
    <row r="83" spans="1:6" ht="15.75">
      <c r="A83" s="139" t="s">
        <v>98</v>
      </c>
      <c r="B83" s="139"/>
      <c r="C83" s="139"/>
      <c r="D83" s="139"/>
      <c r="E83" s="139"/>
      <c r="F83" s="139"/>
    </row>
    <row r="84" spans="1:45" ht="15">
      <c r="A84" s="75" t="s">
        <v>99</v>
      </c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  <c r="AA84" s="172"/>
      <c r="AB84" s="172"/>
      <c r="AC84" s="172"/>
      <c r="AD84" s="172"/>
      <c r="AE84" s="172"/>
      <c r="AF84" s="172"/>
      <c r="AG84" s="172"/>
      <c r="AH84" s="172"/>
      <c r="AI84" s="172"/>
      <c r="AJ84" s="172"/>
      <c r="AK84" s="172"/>
      <c r="AL84" s="172"/>
      <c r="AM84" s="172"/>
      <c r="AN84" s="172"/>
      <c r="AO84" s="172"/>
      <c r="AP84" s="172"/>
      <c r="AQ84" s="172"/>
      <c r="AR84" s="172"/>
      <c r="AS84" s="172"/>
    </row>
    <row r="85" spans="1:45" ht="12.75">
      <c r="A85" s="141" t="s">
        <v>100</v>
      </c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</row>
    <row r="86" spans="1:4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1:59" ht="15">
      <c r="A87" s="136" t="s">
        <v>101</v>
      </c>
      <c r="B87" s="175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35"/>
      <c r="AO87" s="84" t="s">
        <v>102</v>
      </c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</row>
    <row r="88" spans="23:59" ht="12.75">
      <c r="W88" s="138" t="s">
        <v>96</v>
      </c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O88" s="138" t="s">
        <v>97</v>
      </c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</row>
    <row r="89" spans="1:8" ht="12.75">
      <c r="A89" s="140"/>
      <c r="B89" s="140"/>
      <c r="C89" s="140"/>
      <c r="D89" s="140"/>
      <c r="E89" s="140"/>
      <c r="F89" s="140"/>
      <c r="G89" s="140"/>
      <c r="H89" s="140"/>
    </row>
    <row r="90" spans="1:17" ht="12.75">
      <c r="A90" s="138" t="s">
        <v>103</v>
      </c>
      <c r="B90" s="138"/>
      <c r="C90" s="138"/>
      <c r="D90" s="138"/>
      <c r="E90" s="138"/>
      <c r="F90" s="138"/>
      <c r="G90" s="138"/>
      <c r="H90" s="138"/>
      <c r="I90" s="36"/>
      <c r="J90" s="36"/>
      <c r="K90" s="36"/>
      <c r="L90" s="36"/>
      <c r="M90" s="36"/>
      <c r="N90" s="36"/>
      <c r="O90" s="36"/>
      <c r="P90" s="36"/>
      <c r="Q90" s="36"/>
    </row>
    <row r="91" ht="12.75">
      <c r="A91" s="37" t="s">
        <v>104</v>
      </c>
    </row>
  </sheetData>
  <sheetProtection/>
  <mergeCells count="244">
    <mergeCell ref="AO87:BG87"/>
    <mergeCell ref="W88:AM88"/>
    <mergeCell ref="AO88:BG88"/>
    <mergeCell ref="Z77:AD77"/>
    <mergeCell ref="AE77:AN77"/>
    <mergeCell ref="AO77:AV77"/>
    <mergeCell ref="AW77:BD77"/>
    <mergeCell ref="A89:H89"/>
    <mergeCell ref="A90:H90"/>
    <mergeCell ref="A84:AS84"/>
    <mergeCell ref="A85:AS85"/>
    <mergeCell ref="A87:V87"/>
    <mergeCell ref="W87:AM8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81:V81"/>
    <mergeCell ref="W81:AM81"/>
    <mergeCell ref="AO81:BG81"/>
    <mergeCell ref="W82:AM82"/>
    <mergeCell ref="AO82:BG82"/>
    <mergeCell ref="A83:F8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</mergeCells>
  <conditionalFormatting sqref="G67:L67">
    <cfRule type="cellIs" priority="27" dxfId="224" operator="equal" stopIfTrue="1">
      <formula>$G66</formula>
    </cfRule>
  </conditionalFormatting>
  <conditionalFormatting sqref="D50">
    <cfRule type="cellIs" priority="26" dxfId="224" operator="equal" stopIfTrue="1">
      <formula>$D49</formula>
    </cfRule>
  </conditionalFormatting>
  <conditionalFormatting sqref="A67:F67">
    <cfRule type="cellIs" priority="25" dxfId="224" operator="equal" stopIfTrue="1">
      <formula>0</formula>
    </cfRule>
  </conditionalFormatting>
  <conditionalFormatting sqref="D52">
    <cfRule type="cellIs" priority="24" dxfId="224" operator="equal" stopIfTrue="1">
      <formula>$D50</formula>
    </cfRule>
  </conditionalFormatting>
  <conditionalFormatting sqref="G68">
    <cfRule type="cellIs" priority="23" dxfId="224" operator="equal" stopIfTrue="1">
      <formula>$G67</formula>
    </cfRule>
  </conditionalFormatting>
  <conditionalFormatting sqref="A68:F68">
    <cfRule type="cellIs" priority="22" dxfId="224" operator="equal" stopIfTrue="1">
      <formula>0</formula>
    </cfRule>
  </conditionalFormatting>
  <conditionalFormatting sqref="G69">
    <cfRule type="cellIs" priority="21" dxfId="224" operator="equal" stopIfTrue="1">
      <formula>$G68</formula>
    </cfRule>
  </conditionalFormatting>
  <conditionalFormatting sqref="A69:F69">
    <cfRule type="cellIs" priority="20" dxfId="224" operator="equal" stopIfTrue="1">
      <formula>0</formula>
    </cfRule>
  </conditionalFormatting>
  <conditionalFormatting sqref="G70">
    <cfRule type="cellIs" priority="19" dxfId="224" operator="equal" stopIfTrue="1">
      <formula>$G69</formula>
    </cfRule>
  </conditionalFormatting>
  <conditionalFormatting sqref="A70:F70">
    <cfRule type="cellIs" priority="18" dxfId="224" operator="equal" stopIfTrue="1">
      <formula>0</formula>
    </cfRule>
  </conditionalFormatting>
  <conditionalFormatting sqref="G71">
    <cfRule type="cellIs" priority="17" dxfId="224" operator="equal" stopIfTrue="1">
      <formula>$G70</formula>
    </cfRule>
  </conditionalFormatting>
  <conditionalFormatting sqref="A71:F71">
    <cfRule type="cellIs" priority="16" dxfId="224" operator="equal" stopIfTrue="1">
      <formula>0</formula>
    </cfRule>
  </conditionalFormatting>
  <conditionalFormatting sqref="G72">
    <cfRule type="cellIs" priority="15" dxfId="224" operator="equal" stopIfTrue="1">
      <formula>$G71</formula>
    </cfRule>
  </conditionalFormatting>
  <conditionalFormatting sqref="A72:F72">
    <cfRule type="cellIs" priority="14" dxfId="224" operator="equal" stopIfTrue="1">
      <formula>0</formula>
    </cfRule>
  </conditionalFormatting>
  <conditionalFormatting sqref="G73">
    <cfRule type="cellIs" priority="13" dxfId="224" operator="equal" stopIfTrue="1">
      <formula>$G72</formula>
    </cfRule>
  </conditionalFormatting>
  <conditionalFormatting sqref="A73:F73">
    <cfRule type="cellIs" priority="12" dxfId="224" operator="equal" stopIfTrue="1">
      <formula>0</formula>
    </cfRule>
  </conditionalFormatting>
  <conditionalFormatting sqref="G74">
    <cfRule type="cellIs" priority="11" dxfId="224" operator="equal" stopIfTrue="1">
      <formula>$G73</formula>
    </cfRule>
  </conditionalFormatting>
  <conditionalFormatting sqref="A74:F74">
    <cfRule type="cellIs" priority="10" dxfId="224" operator="equal" stopIfTrue="1">
      <formula>0</formula>
    </cfRule>
  </conditionalFormatting>
  <conditionalFormatting sqref="G75">
    <cfRule type="cellIs" priority="9" dxfId="224" operator="equal" stopIfTrue="1">
      <formula>$G74</formula>
    </cfRule>
  </conditionalFormatting>
  <conditionalFormatting sqref="A75:F75">
    <cfRule type="cellIs" priority="8" dxfId="224" operator="equal" stopIfTrue="1">
      <formula>0</formula>
    </cfRule>
  </conditionalFormatting>
  <conditionalFormatting sqref="G76">
    <cfRule type="cellIs" priority="7" dxfId="224" operator="equal" stopIfTrue="1">
      <formula>$G75</formula>
    </cfRule>
  </conditionalFormatting>
  <conditionalFormatting sqref="A76:F76">
    <cfRule type="cellIs" priority="6" dxfId="224" operator="equal" stopIfTrue="1">
      <formula>0</formula>
    </cfRule>
  </conditionalFormatting>
  <conditionalFormatting sqref="G77">
    <cfRule type="cellIs" priority="5" dxfId="224" operator="equal" stopIfTrue="1">
      <formula>$G76</formula>
    </cfRule>
  </conditionalFormatting>
  <conditionalFormatting sqref="A77:F77">
    <cfRule type="cellIs" priority="4" dxfId="224" operator="equal" stopIfTrue="1">
      <formula>0</formula>
    </cfRule>
  </conditionalFormatting>
  <conditionalFormatting sqref="G78">
    <cfRule type="cellIs" priority="3" dxfId="224" operator="equal" stopIfTrue="1">
      <formula>$G77</formula>
    </cfRule>
  </conditionalFormatting>
  <conditionalFormatting sqref="A78:F78">
    <cfRule type="cellIs" priority="2" dxfId="224" operator="equal" stopIfTrue="1">
      <formula>0</formula>
    </cfRule>
  </conditionalFormatting>
  <conditionalFormatting sqref="D51">
    <cfRule type="cellIs" priority="1" dxfId="224" operator="equal" stopIfTrue="1">
      <formula>$D50</formula>
    </cfRule>
  </conditionalFormatting>
  <printOptions horizontalCentered="1"/>
  <pageMargins left="0.5118110236220472" right="0.5118110236220472" top="1.141732283464567" bottom="0.35433070866141736" header="0.31496062992125984" footer="0.31496062992125984"/>
  <pageSetup fitToHeight="3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2021-02-25T11:07:37Z</dcterms:modified>
  <cp:category/>
  <cp:version/>
  <cp:contentType/>
  <cp:contentStatus/>
</cp:coreProperties>
</file>