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35" windowWidth="19440" windowHeight="11040"/>
  </bookViews>
  <sheets>
    <sheet name="3710160" sheetId="4"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6" i="4" l="1"/>
  <c r="BO136" i="4" l="1"/>
  <c r="BO137" i="4"/>
  <c r="BO138" i="4"/>
  <c r="BO139" i="4"/>
  <c r="BO140" i="4"/>
  <c r="BO141" i="4"/>
  <c r="BO142" i="4"/>
  <c r="BO143" i="4"/>
  <c r="BO144" i="4"/>
  <c r="BO145" i="4"/>
  <c r="BI136" i="4"/>
  <c r="BI137" i="4"/>
  <c r="BI138" i="4"/>
  <c r="BI139" i="4"/>
  <c r="BI140" i="4"/>
  <c r="BI141" i="4"/>
  <c r="BI142" i="4"/>
  <c r="BI143" i="4"/>
  <c r="BI144" i="4"/>
  <c r="BI146" i="4"/>
  <c r="BI147" i="4"/>
  <c r="BB138" i="4"/>
  <c r="BB139" i="4"/>
  <c r="BB140" i="4"/>
  <c r="BB141" i="4"/>
  <c r="BO150" i="4"/>
  <c r="BO151" i="4"/>
  <c r="BI150" i="4"/>
  <c r="BI151" i="4"/>
  <c r="BB150" i="4"/>
  <c r="BB151" i="4"/>
  <c r="BO149" i="4"/>
  <c r="BI149" i="4"/>
  <c r="BB149" i="4"/>
  <c r="AI146" i="4"/>
  <c r="BB146" i="4" s="1"/>
  <c r="AW147" i="4"/>
  <c r="AI147" i="4" s="1"/>
  <c r="BB147" i="4" s="1"/>
  <c r="AW146" i="4"/>
  <c r="BO146" i="4" s="1"/>
  <c r="AS89" i="4"/>
  <c r="AS88" i="4"/>
  <c r="BH89" i="4"/>
  <c r="BH88" i="4"/>
  <c r="AW145" i="4"/>
  <c r="AP145" i="4"/>
  <c r="BI145" i="4" s="1"/>
  <c r="AI136" i="4"/>
  <c r="BB136" i="4" s="1"/>
  <c r="BH104" i="4"/>
  <c r="BH103" i="4"/>
  <c r="BH102" i="4"/>
  <c r="AS104" i="4"/>
  <c r="AS103" i="4"/>
  <c r="AS102" i="4"/>
  <c r="C115" i="4"/>
  <c r="C116" i="4"/>
  <c r="BH99" i="4"/>
  <c r="AS99" i="4"/>
  <c r="AS100" i="4"/>
  <c r="BH100" i="4"/>
  <c r="BH101" i="4"/>
  <c r="AI98" i="4"/>
  <c r="AI145" i="4" l="1"/>
  <c r="BB145" i="4" s="1"/>
  <c r="BO147" i="4"/>
  <c r="BO134" i="4"/>
  <c r="BO135" i="4"/>
  <c r="BO133" i="4"/>
  <c r="BI134" i="4"/>
  <c r="BI135" i="4"/>
  <c r="BI133" i="4"/>
  <c r="BB134" i="4"/>
  <c r="BB135" i="4"/>
  <c r="BB133" i="4"/>
  <c r="AI97" i="4"/>
  <c r="AI144" i="4" s="1"/>
  <c r="BB144" i="4" s="1"/>
  <c r="AS94" i="4"/>
  <c r="BH94" i="4"/>
  <c r="C82" i="4"/>
  <c r="AI96" i="4" l="1"/>
  <c r="AI143" i="4" s="1"/>
  <c r="BB143" i="4" s="1"/>
  <c r="C88" i="4" l="1"/>
  <c r="C89" i="4"/>
  <c r="W61" i="4" l="1"/>
  <c r="BI59" i="4" l="1"/>
  <c r="BC59" i="4"/>
  <c r="BI56" i="4"/>
  <c r="AV59" i="4"/>
  <c r="AC61" i="4"/>
  <c r="BC56" i="4"/>
  <c r="G61" i="4"/>
  <c r="BH98" i="4" l="1"/>
  <c r="AS98" i="4"/>
  <c r="BH97" i="4"/>
  <c r="AS97" i="4"/>
  <c r="BH96" i="4"/>
  <c r="AS96" i="4"/>
  <c r="BH95" i="4"/>
  <c r="BH93" i="4"/>
  <c r="AS93" i="4"/>
  <c r="BH92" i="4"/>
  <c r="AS92" i="4"/>
  <c r="BH91" i="4"/>
  <c r="AS91" i="4"/>
  <c r="BH90" i="4"/>
  <c r="BH87" i="4"/>
  <c r="AS87" i="4"/>
  <c r="BH86" i="4"/>
  <c r="AS86" i="4"/>
  <c r="BH85" i="4"/>
  <c r="AS85" i="4"/>
  <c r="BH84" i="4"/>
  <c r="AS84" i="4"/>
  <c r="AH61" i="4"/>
  <c r="R61" i="4"/>
  <c r="BI60" i="4"/>
  <c r="BC60" i="4"/>
  <c r="AV60" i="4"/>
  <c r="BI58" i="4"/>
  <c r="BC58" i="4"/>
  <c r="AV58" i="4"/>
  <c r="AN58" i="4"/>
  <c r="BI57" i="4"/>
  <c r="BC57" i="4"/>
  <c r="AV57" i="4"/>
  <c r="AN57" i="4"/>
  <c r="BI55" i="4"/>
  <c r="BC55" i="4"/>
  <c r="AV55" i="4"/>
  <c r="AN55" i="4"/>
  <c r="BI54" i="4"/>
  <c r="BC54" i="4"/>
  <c r="AN54" i="4"/>
  <c r="BI53" i="4"/>
  <c r="BC53" i="4"/>
  <c r="AV53" i="4"/>
  <c r="AN53" i="4"/>
  <c r="BI52" i="4"/>
  <c r="BC52" i="4"/>
  <c r="AV52" i="4"/>
  <c r="AN52" i="4"/>
  <c r="BD43" i="4"/>
  <c r="AP43" i="4"/>
  <c r="BD42" i="4"/>
  <c r="AP42" i="4"/>
  <c r="BC61" i="4" l="1"/>
  <c r="BI61" i="4"/>
  <c r="AN61" i="4"/>
</calcChain>
</file>

<file path=xl/sharedStrings.xml><?xml version="1.0" encoding="utf-8"?>
<sst xmlns="http://schemas.openxmlformats.org/spreadsheetml/2006/main" count="243" uniqueCount="153">
  <si>
    <t>спеціальний фонд</t>
  </si>
  <si>
    <t>№ з/п</t>
  </si>
  <si>
    <t>1.</t>
  </si>
  <si>
    <t>(підпис)</t>
  </si>
  <si>
    <t>npp</t>
  </si>
  <si>
    <t>name</t>
  </si>
  <si>
    <t>od_vim</t>
  </si>
  <si>
    <t>p5.5</t>
  </si>
  <si>
    <t>s5.5</t>
  </si>
  <si>
    <t>s5.7</t>
  </si>
  <si>
    <t>2.</t>
  </si>
  <si>
    <t>3.</t>
  </si>
  <si>
    <t>zp</t>
  </si>
  <si>
    <t>Ціль державної політики</t>
  </si>
  <si>
    <t>Завдання</t>
  </si>
  <si>
    <t>s5.2</t>
  </si>
  <si>
    <t>s5.3</t>
  </si>
  <si>
    <t>s5.8</t>
  </si>
  <si>
    <t>s5.9</t>
  </si>
  <si>
    <t>p5.8</t>
  </si>
  <si>
    <t>p5.9</t>
  </si>
  <si>
    <t>name_poj</t>
  </si>
  <si>
    <t>(Власне ім’я, ПРІЗВИЩЕ)</t>
  </si>
  <si>
    <t>* Зазначаються всі напрями використання бюджетних коштів, затверджені у паспорті бюджетної програми</t>
  </si>
  <si>
    <t>затрат</t>
  </si>
  <si>
    <t/>
  </si>
  <si>
    <t>продукту</t>
  </si>
  <si>
    <t xml:space="preserve"> кількість отриманих листів, звернень, заяв, скарг</t>
  </si>
  <si>
    <t xml:space="preserve"> кількість прийнятих нормативно-правових актів</t>
  </si>
  <si>
    <t>ефективності</t>
  </si>
  <si>
    <t xml:space="preserve"> кількість виконаних листів, звернень, заяв, скарг на одного працівника</t>
  </si>
  <si>
    <t xml:space="preserve"> кількість прийнятих нормативно-правових актів на одного працівника</t>
  </si>
  <si>
    <t>якості</t>
  </si>
  <si>
    <t xml:space="preserve"> Відсоток опрацьованих  листів, звернень, скарг, заяв</t>
  </si>
  <si>
    <t xml:space="preserve"> Відсоток опрацьованих  нормативно-правових актів</t>
  </si>
  <si>
    <t>Начальник</t>
  </si>
  <si>
    <t>Керівництво і управління у відповідній сфері у містах (місті Києві), селищах, селах, територіальних громадах</t>
  </si>
  <si>
    <t xml:space="preserve">          (КПКВК ДБ (МБ)) </t>
  </si>
  <si>
    <t xml:space="preserve"> (КФКВК) </t>
  </si>
  <si>
    <t xml:space="preserve">(найменування головного розпорядника) </t>
  </si>
  <si>
    <t xml:space="preserve"> (найменування відповідального виконавця) </t>
  </si>
  <si>
    <t xml:space="preserve">  (найменування бюджетної програми) </t>
  </si>
  <si>
    <t>1.1.</t>
  </si>
  <si>
    <t>1.2.</t>
  </si>
  <si>
    <t>Додаток до Порядку здійснення оцінки ефективності бюджетних програм головними розпорядниками коштів державного бюджету (пункт 2 розділ IV)</t>
  </si>
  <si>
    <t>за 2023 рік</t>
  </si>
  <si>
    <t>4. Цілі державної політики:</t>
  </si>
  <si>
    <t>РЕЗУЛЬТАТИ B ОЦІНКИ ЕФЕКТИВНОСТІ БЮДЖЕТНОЇ ПРОГРАМИ</t>
  </si>
  <si>
    <t xml:space="preserve"> Мета бюджетної програми:</t>
  </si>
  <si>
    <t xml:space="preserve"> Завдання бюджетної програми:</t>
  </si>
  <si>
    <t>5. Видатки / надання кредитів</t>
  </si>
  <si>
    <t>Напрямки використання бюджетних коштів</t>
  </si>
  <si>
    <t>у т.ч.: загальний фонд</t>
  </si>
  <si>
    <t>План</t>
  </si>
  <si>
    <t>План зі змінами</t>
  </si>
  <si>
    <t>Факт</t>
  </si>
  <si>
    <t>Відхилення плану зі змінами від плату (+/-)</t>
  </si>
  <si>
    <t>Відхилення факту від плану зі змінами (+/-)</t>
  </si>
  <si>
    <t>Пояснення щодо відхилення :</t>
  </si>
  <si>
    <t>5.2 Видатки / надання кредитів за кодами економічної класифікації видатки бюджету / класифікації кредитування бюджету</t>
  </si>
  <si>
    <t>(тис грн)</t>
  </si>
  <si>
    <t>КЕВК/ККК</t>
  </si>
  <si>
    <t>Загальний фонд</t>
  </si>
  <si>
    <t>Спеціальний фонд</t>
  </si>
  <si>
    <t>ВСЬОГО</t>
  </si>
  <si>
    <t>Пояснення щодо відхилень:</t>
  </si>
  <si>
    <t>КЕКВ/ККК</t>
  </si>
  <si>
    <t>Дебіторська заборгованість</t>
  </si>
  <si>
    <t>на початок звітного року</t>
  </si>
  <si>
    <t>на кінець звітного року</t>
  </si>
  <si>
    <t>всього</t>
  </si>
  <si>
    <t>з неї прострочена</t>
  </si>
  <si>
    <t>Кредиторська заборгованість</t>
  </si>
  <si>
    <t>6. Стан фінансової дисципліни</t>
  </si>
  <si>
    <t>Загальний фонд, всього</t>
  </si>
  <si>
    <t>Спеціальний фонд, всього</t>
  </si>
  <si>
    <t>ВСЬОГО за бюджетною програмою</t>
  </si>
  <si>
    <t>Пояснення щодо наявності та збільшення обсягів дебіторської та кредиторської заборгованості:</t>
  </si>
  <si>
    <t>-</t>
  </si>
  <si>
    <t>7. Результативні показники бюджетної програми та аналіз їх виконання</t>
  </si>
  <si>
    <t>7.1. Результатівні показники за напрямама використання бюджетних коштів</t>
  </si>
  <si>
    <t>Результативні показники</t>
  </si>
  <si>
    <t>Відхилення плану зі змінами від плану (+/-)</t>
  </si>
  <si>
    <t>витрати на утримання однієї штатної одиниці</t>
  </si>
  <si>
    <t>Пояснення щодо досягнутих запланованих показників</t>
  </si>
  <si>
    <t xml:space="preserve"> кількість штатних одиниць (од)</t>
  </si>
  <si>
    <t>жінки (од)</t>
  </si>
  <si>
    <t>чоловіки (од)</t>
  </si>
  <si>
    <t>Обсяг видатків (грн)</t>
  </si>
  <si>
    <t xml:space="preserve"> кількість отриманих листів, звернень, заяв, скарг (од)</t>
  </si>
  <si>
    <t xml:space="preserve"> кількість прийнятих нормативно-правових актів (од)</t>
  </si>
  <si>
    <t xml:space="preserve"> кількість виконаних листів, звернень, заяв, скарг на одного працівника (од)</t>
  </si>
  <si>
    <t xml:space="preserve"> кількість прийнятих нормативно-правових актів на одного працівника (од)</t>
  </si>
  <si>
    <t>витрати на утримання однієї штатної одиниці (грн)</t>
  </si>
  <si>
    <t xml:space="preserve"> Відсоток опрацьованих  листів, звернень, скарг, заяв (відс)</t>
  </si>
  <si>
    <t xml:space="preserve"> Відсоток опрацьованих  нормативно-правових актів (відс)</t>
  </si>
  <si>
    <t xml:space="preserve"> Відсоток виконання програми (відс)</t>
  </si>
  <si>
    <t xml:space="preserve">Обсяг видатків </t>
  </si>
  <si>
    <t xml:space="preserve">жінки </t>
  </si>
  <si>
    <t>7.2 Результативні показники у порівнянні із результативними показниками попереднього року</t>
  </si>
  <si>
    <t>Напрямки використання бюджетних коштів/ результативні показники</t>
  </si>
  <si>
    <t>2022 рік (факт за рік, що передує звітному)</t>
  </si>
  <si>
    <t>Всього</t>
  </si>
  <si>
    <t>2023 рік (факт за звітний рік)</t>
  </si>
  <si>
    <t>Відхилення (+/-)</t>
  </si>
  <si>
    <t xml:space="preserve">Всього </t>
  </si>
  <si>
    <t xml:space="preserve">кількість придбаних ноутбуків </t>
  </si>
  <si>
    <t>витрати на придбання одного ноутбука</t>
  </si>
  <si>
    <t>Відсоток виконання програми</t>
  </si>
  <si>
    <t>Пояснення щодо змін у структурі напрямків використання бюджетних коштів:</t>
  </si>
  <si>
    <t>Пояснення щодо динаміки результативних показників:</t>
  </si>
  <si>
    <t>Напрямки використання бюджетних коштів не змінилися.</t>
  </si>
  <si>
    <t>8. Інформація про результати контрольних заходів, проведених органами, уповноваженими на здійснення контролю за дотриманням бюджетного законодавства</t>
  </si>
  <si>
    <t>Найменування контрольного заходу</t>
  </si>
  <si>
    <t>Пропозиції за результатами контрольного заходу</t>
  </si>
  <si>
    <t>Стан врахування пропозицій за результатами контрольного заходу</t>
  </si>
  <si>
    <t>9. Узагальнений висновок про ефективність бюджетної програми:</t>
  </si>
  <si>
    <t>10. Заходи із підвищення ефективності бюджетної програми</t>
  </si>
  <si>
    <t>Напрямки підвищення ефективності бюджетної програми</t>
  </si>
  <si>
    <t>Захід</t>
  </si>
  <si>
    <r>
      <t xml:space="preserve">5.1  Видатки / надання кредитів за напрямками використання бюджетних коштів                                                                                                                                                                       </t>
    </r>
    <r>
      <rPr>
        <sz val="12"/>
        <rFont val="Times New Roman"/>
        <family val="1"/>
        <charset val="204"/>
      </rPr>
      <t xml:space="preserve">    (тис. грн.) </t>
    </r>
  </si>
  <si>
    <t>Дебіторської та кредиторської заборгованості на початок та на кінець року не має.</t>
  </si>
  <si>
    <t xml:space="preserve"> Відсоток виконання програми</t>
  </si>
  <si>
    <t>3700000</t>
  </si>
  <si>
    <t>Фінансове управління Лиманської міської ради</t>
  </si>
  <si>
    <t>3710000</t>
  </si>
  <si>
    <t>3710160</t>
  </si>
  <si>
    <t>Керівництво і управління у сфері фінансових відносин</t>
  </si>
  <si>
    <t xml:space="preserve">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t>
  </si>
  <si>
    <t xml:space="preserve">Відхилення виникло у зв'язку із тим, що кошти які були заплановані на початок року по загальному фонду не були використані і у зв'язку з цим виник  залишок невитрачених коштів на кінець звітного року у сумі 115630грн. </t>
  </si>
  <si>
    <t>Кількість змін до плану  ___2____, з них зміни на підставі пропозицій головного розпорядника ____2_________.</t>
  </si>
  <si>
    <t>.</t>
  </si>
  <si>
    <t>кількість придбаних багатофукціональнич пристроїв</t>
  </si>
  <si>
    <t>Розбіжність виникла внаслідок наявністі  2 вакантних посад та знаходженням 6 посадових осіб в відпусктках без збереження  заробітної плати. За значну напруженість в роботі виплачені підвищені стимулючи виплати.</t>
  </si>
  <si>
    <t xml:space="preserve"> Відхилення показника виникло у зв'язку із меншою кількостю отриманих листів та звернень.   </t>
  </si>
  <si>
    <t xml:space="preserve">  На виконання вимог було прийнято менше  нормативно-правових актів за 2023 рік.  </t>
  </si>
  <si>
    <t xml:space="preserve">Відхилення показника виникло у зв'язку зі зменшенням прийнятих нормативно- правових актів, наявністю  2 вакантних посад та знаходженням 6 посадових осіб в відпусктках без збереження  заробітної плати. </t>
  </si>
  <si>
    <t xml:space="preserve">Відхилення плану зі змінами від плану - В зв'язку з введенням воєнного стану фінансове управління змушене змінити місце знаходженя, 6 посадових  посадових осіб  знаходились  у відпустках без збереження заробітної плати, 2 посади вакантні. На підставі пропозіцій  фінуправління внесені зміни до плану щодо зменшення асигнувань по загальному фонду. По спеціальному фонду  планувалось придбання моноблоку, фактично придбано ноутбук та багатофункціональний пристрій на суму 48,9 тис.грн.На підстаі провозиції фінуправління також зменшено план по спецфонду.  Відхилення факту від плану зі змнами виникло у зв'.зку знаходженням 6 посадових осіб у відпустках без збереження заробітної плати і 2 вакантних посад..Залишок невикористаних коштів по загальному фонду на кінець звітного року - 115630 грн. по КЕКВ 2111 , 2120 . </t>
  </si>
  <si>
    <t>витрати на придбання 
 моноблоків</t>
  </si>
  <si>
    <t xml:space="preserve"> Відхилення показника по кількості  штатних одиниць пояснюється наявністю 2 вакантних посад.</t>
  </si>
  <si>
    <t xml:space="preserve">Зменшення  цінової політики </t>
  </si>
  <si>
    <t>Придбано  ноутбук</t>
  </si>
  <si>
    <t>Програму виконано на 95%. В звязку з наявнісю вакнтних 2 посад економія по КЕКВ 2111,2120.</t>
  </si>
  <si>
    <t>витрати на придбання 1 багатофукціонального пристрою</t>
  </si>
  <si>
    <t>витрати на  придбання 1 моноблоку</t>
  </si>
  <si>
    <t>Всього витрати  за 2023рік меньші від  витрат 2022 року на 512489грн. В тому числі загальний фонд на 561339грн.  В звязку  з наявністю  2 вакантних посад та 6 посадових осіб в відпустках без збереженням.</t>
  </si>
  <si>
    <t xml:space="preserve"> кількість отриманих листів, звернень, заяв, скарг меньше на 209 одиниць</t>
  </si>
  <si>
    <t>кількість прийнятих нормативно-правових актів меньше на 11 одиниць</t>
  </si>
  <si>
    <t xml:space="preserve"> кількість прийнятих нормативно-правових </t>
  </si>
  <si>
    <t>Перевиконання показника виникло у зв'язку з наявнісю  2 вакантних посад та знаходженням 6 посадових осіб в відпусктках без збереження  заробітної плати. Кількість прийнятих листів, заяв та звернень на одну посадову особу  збільшилась на 8,55одиниць   та склала 85,55 одиниць при плані 77 одиниць. Таке збільшення  підтверджує підвищення ефективності виконання  бюджетної програми.</t>
  </si>
  <si>
    <t xml:space="preserve">Відхилення показника виникло у зв'язку з наявністю  2 вакантних посад та знаходженням 6 посадових осіб в відпусктках без збереження  заробітної плати. </t>
  </si>
  <si>
    <t xml:space="preserve">Результативні показники продукту : кількість отриманих листів, звернень, заяв, скарг зменшилась в порівнянні з плановим обсягом в результаті надходження протягом 2023 року меншої кількості кореспонденції, також на виконання вимог було прийнято менше  нормативно-правових актів. Показник ефективності по кількісті виконаних листів, звернень, заяв, скарг на одного працівника перевиконано на 8,55 одиниць . Показник ефективності по кількісті прийнятих нормативно-правових актів на одного працівника  зменшився в  порівнянні з планом на 0,52 одиниці у зв'язку зі зменшенням прийнятих нормативно- правових актів, наявністю  2 вакантних посад та знаходженням 6 посадових осіб в відпусктках без збереження  заробітної плати.  Показник витрат на утримання  однієї  посадової особи в порівнянні з плановим  збільшився на  18655,36грн. Аналіз стану результативних показників свідчить, що фінансове управління забезпечує в повному обсязі виконання завдань, реалізацію повноважень, визначених законодавством, відповідно до головної мети діяльності за бюджетною програмою.  Дана програма залишається  актуальною для подальшої її реалізації. </t>
  </si>
  <si>
    <t>Тетяна ПИЛИПЕНКО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</si>
</sst>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sz val="10"/>
      <name val="Times New Roman"/>
      <family val="1"/>
    </font>
    <font>
      <b/>
      <sz val="10"/>
      <name val="Arial Cyr"/>
      <charset val="204"/>
    </font>
    <font>
      <b/>
      <sz val="12"/>
      <name val="Times New Roman"/>
      <family val="1"/>
    </font>
    <font>
      <b/>
      <sz val="12"/>
      <name val="Times New Roman CYR"/>
      <family val="1"/>
      <charset val="204"/>
    </font>
    <font>
      <sz val="12"/>
      <name val="Arial Cyr"/>
      <charset val="204"/>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16">
    <xf numFmtId="0" fontId="0" fillId="0" borderId="0" xfId="0"/>
    <xf numFmtId="0" fontId="2" fillId="0" borderId="0" xfId="0" applyFont="1"/>
    <xf numFmtId="0" fontId="3"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vertical="center"/>
    </xf>
    <xf numFmtId="164" fontId="3" fillId="0" borderId="0" xfId="0" applyNumberFormat="1" applyFont="1" applyAlignment="1">
      <alignmen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center" vertical="top"/>
    </xf>
    <xf numFmtId="0" fontId="1" fillId="0" borderId="0" xfId="0" applyFont="1"/>
    <xf numFmtId="0" fontId="10"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Alignment="1">
      <alignment horizontal="center" vertical="center" wrapText="1"/>
    </xf>
    <xf numFmtId="49" fontId="2" fillId="0" borderId="0" xfId="0" applyNumberFormat="1" applyFont="1" applyAlignment="1">
      <alignment horizontal="center" vertical="center" wrapText="1"/>
    </xf>
    <xf numFmtId="0" fontId="9" fillId="0" borderId="0" xfId="0" applyFont="1" applyAlignment="1">
      <alignment horizontal="center" vertical="center" wrapText="1"/>
    </xf>
    <xf numFmtId="164" fontId="9" fillId="0" borderId="0" xfId="0" applyNumberFormat="1" applyFont="1" applyAlignment="1">
      <alignment horizontal="center" vertical="center" wrapText="1"/>
    </xf>
    <xf numFmtId="0" fontId="7" fillId="0" borderId="0" xfId="0" applyFont="1"/>
    <xf numFmtId="164" fontId="4" fillId="0" borderId="0" xfId="0" applyNumberFormat="1" applyFont="1" applyAlignment="1">
      <alignment vertical="center" wrapText="1"/>
    </xf>
    <xf numFmtId="0" fontId="4"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wrapText="1"/>
    </xf>
    <xf numFmtId="2"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2" fontId="3" fillId="0" borderId="3" xfId="0" applyNumberFormat="1" applyFont="1" applyBorder="1" applyAlignment="1">
      <alignment horizontal="center" vertical="center" wrapText="1"/>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shrinkToFit="1"/>
    </xf>
    <xf numFmtId="0" fontId="2" fillId="0" borderId="3" xfId="0" applyFont="1" applyBorder="1" applyAlignment="1">
      <alignment horizontal="left" vertical="center" wrapText="1" shrinkToFit="1"/>
    </xf>
    <xf numFmtId="2"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49" fontId="2"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2" fontId="3" fillId="0" borderId="2" xfId="0" applyNumberFormat="1" applyFont="1" applyBorder="1" applyAlignment="1">
      <alignment horizontal="center" wrapText="1"/>
    </xf>
    <xf numFmtId="2" fontId="19" fillId="0" borderId="4" xfId="0" applyNumberFormat="1" applyFont="1" applyBorder="1" applyAlignment="1">
      <alignment horizontal="center" wrapText="1"/>
    </xf>
    <xf numFmtId="2" fontId="19" fillId="0" borderId="3" xfId="0" applyNumberFormat="1" applyFont="1" applyBorder="1" applyAlignment="1">
      <alignment horizontal="center" wrapText="1"/>
    </xf>
    <xf numFmtId="0" fontId="2" fillId="0" borderId="0" xfId="0" applyFont="1" applyAlignment="1">
      <alignment horizontal="left"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18" fillId="0" borderId="1" xfId="0" quotePrefix="1" applyFont="1" applyBorder="1" applyAlignment="1">
      <alignment horizontal="left" vertical="top" wrapText="1"/>
    </xf>
    <xf numFmtId="0" fontId="19" fillId="0" borderId="1" xfId="0" applyFont="1" applyBorder="1" applyAlignment="1">
      <alignment horizontal="left" vertical="top" wrapText="1"/>
    </xf>
    <xf numFmtId="0" fontId="17" fillId="0" borderId="1" xfId="0" quotePrefix="1" applyFont="1" applyBorder="1" applyAlignment="1">
      <alignment horizontal="center" vertical="center" wrapText="1"/>
    </xf>
    <xf numFmtId="0" fontId="17" fillId="0" borderId="1" xfId="0" applyFont="1" applyBorder="1" applyAlignment="1">
      <alignment horizontal="center" vertical="center" wrapText="1"/>
    </xf>
    <xf numFmtId="0" fontId="12" fillId="0" borderId="0" xfId="0" applyFont="1" applyAlignment="1">
      <alignment horizontal="center" vertical="top" wrapText="1"/>
    </xf>
    <xf numFmtId="0" fontId="8" fillId="0" borderId="0" xfId="0" applyFont="1" applyAlignment="1">
      <alignment horizontal="center" vertical="top"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quotePrefix="1" applyFont="1" applyAlignment="1">
      <alignment horizontal="center" vertical="center" wrapText="1"/>
    </xf>
    <xf numFmtId="0" fontId="10" fillId="0" borderId="0" xfId="0" applyFont="1" applyAlignment="1">
      <alignment horizontal="center" vertical="center" wrapText="1"/>
    </xf>
    <xf numFmtId="0" fontId="11" fillId="0" borderId="0" xfId="0" quotePrefix="1" applyFont="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4" fillId="0" borderId="0" xfId="0" applyFont="1" applyAlignment="1">
      <alignment horizontal="left" vertical="center" wrapText="1"/>
    </xf>
    <xf numFmtId="0" fontId="3" fillId="0" borderId="5" xfId="0" quotePrefix="1" applyFont="1" applyBorder="1" applyAlignment="1">
      <alignment horizontal="left" vertical="top" wrapText="1"/>
    </xf>
    <xf numFmtId="0" fontId="0" fillId="0" borderId="5" xfId="0" applyBorder="1" applyAlignment="1">
      <alignment horizontal="left" vertical="top"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5" fillId="0" borderId="1" xfId="0"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5" xfId="0" applyFont="1" applyBorder="1" applyAlignment="1">
      <alignment horizontal="center" vertical="center" wrapText="1"/>
    </xf>
    <xf numFmtId="16" fontId="3" fillId="0" borderId="2" xfId="0" applyNumberFormat="1" applyFont="1" applyBorder="1" applyAlignment="1">
      <alignment horizontal="center" vertical="center" wrapText="1"/>
    </xf>
    <xf numFmtId="16" fontId="3" fillId="0" borderId="3" xfId="0" applyNumberFormat="1" applyFont="1" applyBorder="1" applyAlignment="1">
      <alignment horizontal="center"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indent="102"/>
    </xf>
    <xf numFmtId="2" fontId="3" fillId="0" borderId="5"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2" fontId="0" fillId="0" borderId="4" xfId="0" applyNumberFormat="1" applyBorder="1" applyAlignment="1">
      <alignment horizontal="center" vertical="center" wrapText="1"/>
    </xf>
    <xf numFmtId="2" fontId="0" fillId="0" borderId="3" xfId="0" applyNumberFormat="1" applyBorder="1" applyAlignment="1">
      <alignment horizontal="center" vertical="center" wrapText="1"/>
    </xf>
    <xf numFmtId="2" fontId="7" fillId="0" borderId="5"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2" fontId="16" fillId="0" borderId="4" xfId="0" applyNumberFormat="1" applyFont="1" applyBorder="1" applyAlignment="1">
      <alignment horizontal="center" vertical="center" wrapText="1"/>
    </xf>
    <xf numFmtId="2" fontId="16"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2" fillId="0" borderId="4" xfId="0" applyFont="1" applyBorder="1" applyAlignment="1">
      <alignment horizontal="center" vertical="center" wrapText="1"/>
    </xf>
    <xf numFmtId="0" fontId="3" fillId="0" borderId="2" xfId="0" applyNumberFormat="1" applyFont="1" applyFill="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3" xfId="0" applyFont="1" applyBorder="1" applyAlignment="1">
      <alignment horizontal="left" vertical="center" wrapText="1" shrinkToFi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0" fillId="0" borderId="4" xfId="0" applyBorder="1" applyAlignment="1">
      <alignment horizontal="center" vertical="top"/>
    </xf>
    <xf numFmtId="0" fontId="0" fillId="0" borderId="3" xfId="0" applyBorder="1" applyAlignment="1">
      <alignment horizontal="center" vertical="top"/>
    </xf>
    <xf numFmtId="0" fontId="2" fillId="0" borderId="2"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0" fillId="0" borderId="4" xfId="0" applyBorder="1" applyAlignment="1">
      <alignment horizontal="left" vertical="center" wrapText="1" shrinkToFit="1"/>
    </xf>
    <xf numFmtId="0" fontId="0" fillId="0" borderId="3" xfId="0" applyBorder="1" applyAlignment="1">
      <alignment horizontal="left" vertical="center" wrapText="1" shrinkToFit="1"/>
    </xf>
    <xf numFmtId="0" fontId="3" fillId="0" borderId="4" xfId="0" applyNumberFormat="1" applyFont="1" applyFill="1" applyBorder="1" applyAlignment="1">
      <alignment horizontal="left" vertical="center" wrapText="1" shrinkToFit="1"/>
    </xf>
    <xf numFmtId="0" fontId="19" fillId="0" borderId="4" xfId="0" applyNumberFormat="1" applyFont="1" applyFill="1" applyBorder="1" applyAlignment="1">
      <alignment horizontal="left" vertical="center" wrapText="1" shrinkToFit="1"/>
    </xf>
    <xf numFmtId="0" fontId="19" fillId="0" borderId="3" xfId="0" applyNumberFormat="1" applyFont="1" applyFill="1" applyBorder="1" applyAlignment="1">
      <alignment horizontal="left" vertical="center" wrapText="1" shrinkToFit="1"/>
    </xf>
    <xf numFmtId="49" fontId="2" fillId="0" borderId="2" xfId="0" applyNumberFormat="1" applyFont="1" applyBorder="1" applyAlignment="1">
      <alignment horizontal="center" vertical="top" wrapText="1"/>
    </xf>
    <xf numFmtId="0" fontId="2" fillId="0" borderId="3" xfId="0" applyFont="1" applyBorder="1" applyAlignment="1">
      <alignment horizontal="left" vertical="center" wrapText="1" shrinkToFit="1"/>
    </xf>
    <xf numFmtId="0" fontId="0" fillId="0" borderId="4" xfId="0" applyBorder="1" applyAlignment="1">
      <alignment horizontal="center" vertical="top" wrapText="1"/>
    </xf>
    <xf numFmtId="0" fontId="0" fillId="0" borderId="3" xfId="0" applyBorder="1" applyAlignment="1">
      <alignment horizontal="center" vertical="top" wrapText="1"/>
    </xf>
    <xf numFmtId="0" fontId="3" fillId="0" borderId="11" xfId="0" applyFont="1" applyBorder="1" applyAlignment="1">
      <alignment horizontal="center" vertical="center"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3" fillId="0" borderId="2" xfId="0" applyNumberFormat="1" applyFont="1" applyBorder="1" applyAlignment="1">
      <alignment horizontal="left" vertical="center" wrapText="1" shrinkToFit="1"/>
    </xf>
    <xf numFmtId="0" fontId="2" fillId="0" borderId="5" xfId="0" applyFont="1" applyBorder="1" applyAlignment="1">
      <alignment horizontal="left" vertical="center" wrapText="1"/>
    </xf>
    <xf numFmtId="2" fontId="2" fillId="0" borderId="11" xfId="0" applyNumberFormat="1" applyFont="1" applyBorder="1" applyAlignment="1">
      <alignment horizontal="center" vertical="center" wrapText="1"/>
    </xf>
    <xf numFmtId="2" fontId="0" fillId="0" borderId="5" xfId="0" applyNumberFormat="1" applyBorder="1" applyAlignment="1">
      <alignment horizontal="center" vertical="center" wrapText="1"/>
    </xf>
    <xf numFmtId="2" fontId="16" fillId="0" borderId="5" xfId="0" applyNumberFormat="1" applyFont="1" applyBorder="1" applyAlignment="1">
      <alignment horizontal="center" vertical="center" wrapText="1"/>
    </xf>
    <xf numFmtId="1" fontId="2" fillId="0" borderId="11" xfId="0" applyNumberFormat="1" applyFont="1" applyBorder="1" applyAlignment="1">
      <alignment horizontal="center" vertical="center" wrapText="1"/>
    </xf>
    <xf numFmtId="0" fontId="3" fillId="0" borderId="4" xfId="0" applyNumberFormat="1" applyFont="1" applyBorder="1" applyAlignment="1">
      <alignment horizontal="left" vertical="center" wrapText="1" shrinkToFit="1"/>
    </xf>
    <xf numFmtId="0" fontId="19" fillId="0" borderId="4" xfId="0" applyNumberFormat="1" applyFont="1" applyBorder="1" applyAlignment="1">
      <alignment horizontal="left" vertical="center" wrapText="1" shrinkToFit="1"/>
    </xf>
    <xf numFmtId="0" fontId="19" fillId="0" borderId="3" xfId="0" applyNumberFormat="1" applyFont="1" applyBorder="1" applyAlignment="1">
      <alignment horizontal="left" vertical="center" wrapText="1" shrinkToFi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center" vertical="center" wrapText="1"/>
    </xf>
    <xf numFmtId="0" fontId="3" fillId="0" borderId="0" xfId="0" quotePrefix="1" applyFont="1" applyFill="1" applyBorder="1" applyAlignment="1">
      <alignment horizontal="left" vertical="top" wrapText="1"/>
    </xf>
    <xf numFmtId="0" fontId="19" fillId="0" borderId="0" xfId="0" applyFont="1" applyFill="1" applyAlignment="1">
      <alignment horizontal="left" vertical="top" wrapText="1"/>
    </xf>
    <xf numFmtId="0" fontId="19" fillId="0" borderId="0" xfId="0" applyFont="1" applyAlignment="1">
      <alignment wrapText="1"/>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center" wrapText="1"/>
    </xf>
    <xf numFmtId="0" fontId="0" fillId="0" borderId="1" xfId="0" applyBorder="1" applyAlignment="1">
      <alignment horizontal="center" wrapText="1"/>
    </xf>
    <xf numFmtId="0" fontId="2" fillId="0" borderId="0" xfId="0" applyFont="1" applyAlignment="1">
      <alignment horizontal="center"/>
    </xf>
  </cellXfs>
  <cellStyles count="1">
    <cellStyle name="Обычный" xfId="0" builtinId="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40;&#1076;&#1084;&#1080;&#1085;\Pictures\Downloads\&#1055;&#1072;&#1089;&#1087;&#1086;&#1088;&#1090;%20&#1085;&#1072;%202023%20&#1079;&#1072;&#1090;&#1074;&#1077;&#1088;&#1076;&#1078;&#1077;&#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ПК3710160"/>
    </sheetNames>
    <sheetDataSet>
      <sheetData sheetId="0">
        <row r="72">
          <cell r="G72" t="str">
            <v>витрати на придбання багатофункціональних пристроїів</v>
          </cell>
        </row>
        <row r="73">
          <cell r="G73" t="str">
            <v>витрати на придбання 
 моноблоків</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A185"/>
  <sheetViews>
    <sheetView tabSelected="1" topLeftCell="C11" workbookViewId="0">
      <selection activeCell="AC61" sqref="AC61:AG61"/>
    </sheetView>
  </sheetViews>
  <sheetFormatPr defaultColWidth="9.140625" defaultRowHeight="12.75" x14ac:dyDescent="0.2"/>
  <cols>
    <col min="1" max="1" width="3.28515625" style="1" hidden="1" customWidth="1"/>
    <col min="2" max="2" width="3.42578125" style="1" hidden="1" customWidth="1"/>
    <col min="3" max="5" width="2.85546875" style="1" customWidth="1"/>
    <col min="6" max="6" width="4" style="1" customWidth="1"/>
    <col min="7" max="10" width="2.85546875" style="1" customWidth="1"/>
    <col min="11" max="11" width="4.28515625" style="1" customWidth="1"/>
    <col min="12" max="16" width="2.85546875" style="1" customWidth="1"/>
    <col min="17" max="17" width="0.28515625" style="1" customWidth="1"/>
    <col min="18" max="27" width="2.85546875" style="1" customWidth="1"/>
    <col min="28" max="28" width="0.7109375" style="1" customWidth="1"/>
    <col min="29" max="38" width="2.85546875" style="1" customWidth="1"/>
    <col min="39" max="39" width="1" style="1" customWidth="1"/>
    <col min="40" max="56" width="2.85546875" style="1" customWidth="1"/>
    <col min="57" max="57" width="2.42578125" style="1" customWidth="1"/>
    <col min="58" max="59" width="2.85546875" style="1" hidden="1" customWidth="1"/>
    <col min="60" max="60" width="4.140625" style="1" customWidth="1"/>
    <col min="61" max="65" width="2.85546875" style="1" customWidth="1"/>
    <col min="66" max="66" width="3.28515625" style="1" customWidth="1"/>
    <col min="67" max="68" width="2.85546875" style="1" customWidth="1"/>
    <col min="69" max="69" width="9" style="1" customWidth="1"/>
    <col min="70" max="77" width="2.85546875" style="1" customWidth="1"/>
    <col min="78" max="78" width="3" style="1" customWidth="1"/>
    <col min="79" max="79" width="4.42578125" style="1" hidden="1" customWidth="1"/>
    <col min="80" max="80" width="2.28515625" style="1" customWidth="1"/>
    <col min="81" max="16384" width="9.140625" style="1"/>
  </cols>
  <sheetData>
    <row r="2" spans="1:64" x14ac:dyDescent="0.2">
      <c r="AO2" s="65" t="s">
        <v>44</v>
      </c>
      <c r="AP2" s="65"/>
      <c r="AQ2" s="65"/>
      <c r="AR2" s="65"/>
      <c r="AS2" s="65"/>
      <c r="AT2" s="65"/>
      <c r="AU2" s="65"/>
      <c r="AV2" s="65"/>
      <c r="AW2" s="65"/>
      <c r="AX2" s="65"/>
      <c r="AY2" s="65"/>
      <c r="AZ2" s="65"/>
      <c r="BA2" s="65"/>
      <c r="BB2" s="65"/>
      <c r="BC2" s="65"/>
      <c r="BD2" s="65"/>
      <c r="BE2" s="65"/>
      <c r="BF2" s="65"/>
      <c r="BG2" s="65"/>
      <c r="BH2" s="65"/>
      <c r="BI2" s="65"/>
      <c r="BJ2" s="65"/>
      <c r="BK2" s="65"/>
      <c r="BL2" s="65"/>
    </row>
    <row r="3" spans="1:64" x14ac:dyDescent="0.2">
      <c r="AO3" s="65"/>
      <c r="AP3" s="65"/>
      <c r="AQ3" s="65"/>
      <c r="AR3" s="65"/>
      <c r="AS3" s="65"/>
      <c r="AT3" s="65"/>
      <c r="AU3" s="65"/>
      <c r="AV3" s="65"/>
      <c r="AW3" s="65"/>
      <c r="AX3" s="65"/>
      <c r="AY3" s="65"/>
      <c r="AZ3" s="65"/>
      <c r="BA3" s="65"/>
      <c r="BB3" s="65"/>
      <c r="BC3" s="65"/>
      <c r="BD3" s="65"/>
      <c r="BE3" s="65"/>
      <c r="BF3" s="65"/>
      <c r="BG3" s="65"/>
      <c r="BH3" s="65"/>
      <c r="BI3" s="65"/>
      <c r="BJ3" s="65"/>
      <c r="BK3" s="65"/>
      <c r="BL3" s="65"/>
    </row>
    <row r="4" spans="1:64" x14ac:dyDescent="0.2">
      <c r="AO4" s="65"/>
      <c r="AP4" s="65"/>
      <c r="AQ4" s="65"/>
      <c r="AR4" s="65"/>
      <c r="AS4" s="65"/>
      <c r="AT4" s="65"/>
      <c r="AU4" s="65"/>
      <c r="AV4" s="65"/>
      <c r="AW4" s="65"/>
      <c r="AX4" s="65"/>
      <c r="AY4" s="65"/>
      <c r="AZ4" s="65"/>
      <c r="BA4" s="65"/>
      <c r="BB4" s="65"/>
      <c r="BC4" s="65"/>
      <c r="BD4" s="65"/>
      <c r="BE4" s="65"/>
      <c r="BF4" s="65"/>
      <c r="BG4" s="65"/>
      <c r="BH4" s="65"/>
      <c r="BI4" s="65"/>
      <c r="BJ4" s="65"/>
      <c r="BK4" s="65"/>
      <c r="BL4" s="65"/>
    </row>
    <row r="5" spans="1:64"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65"/>
      <c r="AP5" s="65"/>
      <c r="AQ5" s="65"/>
      <c r="AR5" s="65"/>
      <c r="AS5" s="65"/>
      <c r="AT5" s="65"/>
      <c r="AU5" s="65"/>
      <c r="AV5" s="65"/>
      <c r="AW5" s="65"/>
      <c r="AX5" s="65"/>
      <c r="AY5" s="65"/>
      <c r="AZ5" s="65"/>
      <c r="BA5" s="65"/>
      <c r="BB5" s="65"/>
      <c r="BC5" s="65"/>
      <c r="BD5" s="65"/>
      <c r="BE5" s="65"/>
      <c r="BF5" s="65"/>
      <c r="BG5" s="65"/>
      <c r="BH5" s="65"/>
      <c r="BI5" s="65"/>
      <c r="BJ5" s="65"/>
      <c r="BK5" s="65"/>
      <c r="BL5" s="65"/>
    </row>
    <row r="6" spans="1:64"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65"/>
      <c r="AP6" s="65"/>
      <c r="AQ6" s="65"/>
      <c r="AR6" s="65"/>
      <c r="AS6" s="65"/>
      <c r="AT6" s="65"/>
      <c r="AU6" s="65"/>
      <c r="AV6" s="65"/>
      <c r="AW6" s="65"/>
      <c r="AX6" s="65"/>
      <c r="AY6" s="65"/>
      <c r="AZ6" s="65"/>
      <c r="BA6" s="65"/>
      <c r="BB6" s="65"/>
      <c r="BC6" s="65"/>
      <c r="BD6" s="65"/>
      <c r="BE6" s="65"/>
      <c r="BF6" s="65"/>
      <c r="BG6" s="65"/>
      <c r="BH6" s="65"/>
      <c r="BI6" s="65"/>
      <c r="BJ6" s="65"/>
      <c r="BK6" s="65"/>
      <c r="BL6" s="65"/>
    </row>
    <row r="7" spans="1:64" x14ac:dyDescent="0.2">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row>
    <row r="8" spans="1:64"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row>
    <row r="9" spans="1:64" x14ac:dyDescent="0.2">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row>
    <row r="10" spans="1:64" ht="15.75" x14ac:dyDescent="0.2">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row>
    <row r="11" spans="1:64" ht="15.75" x14ac:dyDescent="0.2">
      <c r="A11" s="67" t="s">
        <v>47</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row>
    <row r="12" spans="1:64" ht="15.75" x14ac:dyDescent="0.2">
      <c r="A12" s="67" t="s">
        <v>45</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row>
    <row r="13" spans="1:64" ht="15.75" x14ac:dyDescent="0.2">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row>
    <row r="14" spans="1:64" ht="15.75" customHeight="1" x14ac:dyDescent="0.2">
      <c r="A14" s="8" t="s">
        <v>2</v>
      </c>
      <c r="B14" s="70" t="s">
        <v>123</v>
      </c>
      <c r="C14" s="71"/>
      <c r="D14" s="71"/>
      <c r="E14" s="71"/>
      <c r="F14" s="71"/>
      <c r="G14" s="71"/>
      <c r="H14" s="71"/>
      <c r="I14" s="71"/>
      <c r="J14" s="71"/>
      <c r="K14" s="71"/>
      <c r="L14" s="71"/>
      <c r="M14" s="40"/>
      <c r="N14" s="68" t="s">
        <v>124</v>
      </c>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41"/>
      <c r="AU14" s="70"/>
      <c r="AV14" s="71"/>
      <c r="AW14" s="71"/>
      <c r="AX14" s="71"/>
      <c r="AY14" s="71"/>
      <c r="AZ14" s="71"/>
      <c r="BA14" s="71"/>
      <c r="BB14" s="71"/>
      <c r="BC14" s="10"/>
      <c r="BD14" s="10"/>
      <c r="BE14" s="10"/>
      <c r="BF14" s="10"/>
      <c r="BG14" s="10"/>
      <c r="BH14" s="10"/>
      <c r="BI14" s="10"/>
      <c r="BJ14" s="10"/>
      <c r="BK14" s="10"/>
      <c r="BL14" s="10"/>
    </row>
    <row r="15" spans="1:64" x14ac:dyDescent="0.2">
      <c r="A15" s="11"/>
      <c r="B15" s="72" t="s">
        <v>37</v>
      </c>
      <c r="C15" s="72"/>
      <c r="D15" s="72"/>
      <c r="E15" s="72"/>
      <c r="F15" s="72"/>
      <c r="G15" s="72"/>
      <c r="H15" s="72"/>
      <c r="I15" s="72"/>
      <c r="J15" s="72"/>
      <c r="K15" s="72"/>
      <c r="L15" s="72"/>
      <c r="M15" s="11"/>
      <c r="N15" s="73" t="s">
        <v>39</v>
      </c>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11"/>
      <c r="BD15" s="11"/>
      <c r="BE15" s="11"/>
      <c r="BF15" s="11"/>
      <c r="BG15" s="11"/>
      <c r="BH15" s="11"/>
      <c r="BI15" s="11"/>
      <c r="BJ15" s="11"/>
      <c r="BK15" s="11"/>
      <c r="BL15" s="11"/>
    </row>
    <row r="16" spans="1:64"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12"/>
      <c r="BF16" s="12"/>
      <c r="BG16" s="12"/>
      <c r="BH16" s="12"/>
      <c r="BI16" s="12"/>
      <c r="BJ16" s="12"/>
      <c r="BK16" s="12"/>
      <c r="BL16" s="12"/>
    </row>
    <row r="17" spans="1:79" ht="15.75" customHeight="1" x14ac:dyDescent="0.2">
      <c r="A17" s="10" t="s">
        <v>10</v>
      </c>
      <c r="B17" s="70" t="s">
        <v>125</v>
      </c>
      <c r="C17" s="71"/>
      <c r="D17" s="71"/>
      <c r="E17" s="71"/>
      <c r="F17" s="71"/>
      <c r="G17" s="71"/>
      <c r="H17" s="71"/>
      <c r="I17" s="71"/>
      <c r="J17" s="71"/>
      <c r="K17" s="71"/>
      <c r="L17" s="71"/>
      <c r="M17" s="9"/>
      <c r="N17" s="78" t="s">
        <v>124</v>
      </c>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13"/>
      <c r="BD17" s="13"/>
      <c r="BE17" s="13"/>
      <c r="BF17" s="13"/>
      <c r="BG17" s="13"/>
      <c r="BH17" s="13"/>
      <c r="BI17" s="13"/>
      <c r="BJ17" s="13"/>
      <c r="BK17" s="13"/>
      <c r="BL17" s="14"/>
    </row>
    <row r="18" spans="1:79" x14ac:dyDescent="0.2">
      <c r="A18" s="11"/>
      <c r="B18" s="72" t="s">
        <v>37</v>
      </c>
      <c r="C18" s="72"/>
      <c r="D18" s="72"/>
      <c r="E18" s="72"/>
      <c r="F18" s="72"/>
      <c r="G18" s="72"/>
      <c r="H18" s="72"/>
      <c r="I18" s="72"/>
      <c r="J18" s="72"/>
      <c r="K18" s="72"/>
      <c r="L18" s="72"/>
      <c r="M18" s="11"/>
      <c r="N18" s="73" t="s">
        <v>40</v>
      </c>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15"/>
      <c r="BD18" s="15"/>
      <c r="BE18" s="15"/>
      <c r="BF18" s="15"/>
      <c r="BG18" s="15"/>
      <c r="BH18" s="15"/>
      <c r="BI18" s="15"/>
      <c r="BJ18" s="15"/>
      <c r="BK18" s="15"/>
      <c r="BL18" s="15"/>
    </row>
    <row r="19" spans="1:79"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4.25" customHeight="1" x14ac:dyDescent="0.2">
      <c r="A20" s="8" t="s">
        <v>11</v>
      </c>
      <c r="B20" s="70" t="s">
        <v>126</v>
      </c>
      <c r="C20" s="71"/>
      <c r="D20" s="71"/>
      <c r="E20" s="71"/>
      <c r="F20" s="71"/>
      <c r="G20" s="71"/>
      <c r="H20" s="71"/>
      <c r="I20" s="71"/>
      <c r="J20" s="71"/>
      <c r="K20" s="71"/>
      <c r="L20" s="71"/>
      <c r="M20"/>
      <c r="N20" s="74">
        <v>111</v>
      </c>
      <c r="O20" s="75"/>
      <c r="P20" s="75"/>
      <c r="Q20" s="75"/>
      <c r="R20" s="75"/>
      <c r="S20" s="75"/>
      <c r="T20" s="75"/>
      <c r="U20" s="75"/>
      <c r="V20" s="75"/>
      <c r="W20" s="75"/>
      <c r="X20" s="75"/>
      <c r="Y20" s="75"/>
      <c r="Z20" s="13"/>
      <c r="AA20" s="74" t="s">
        <v>36</v>
      </c>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13"/>
      <c r="BE20" s="76"/>
      <c r="BF20" s="77"/>
      <c r="BG20" s="77"/>
      <c r="BH20" s="77"/>
      <c r="BI20" s="77"/>
      <c r="BJ20" s="77"/>
      <c r="BK20" s="77"/>
      <c r="BL20" s="77"/>
    </row>
    <row r="21" spans="1:79" x14ac:dyDescent="0.2">
      <c r="A21"/>
      <c r="B21" s="72" t="s">
        <v>37</v>
      </c>
      <c r="C21" s="72"/>
      <c r="D21" s="72"/>
      <c r="E21" s="72"/>
      <c r="F21" s="72"/>
      <c r="G21" s="72"/>
      <c r="H21" s="72"/>
      <c r="I21" s="72"/>
      <c r="J21" s="72"/>
      <c r="K21" s="72"/>
      <c r="L21" s="72"/>
      <c r="M21"/>
      <c r="N21" s="72" t="s">
        <v>38</v>
      </c>
      <c r="O21" s="72"/>
      <c r="P21" s="72"/>
      <c r="Q21" s="72"/>
      <c r="R21" s="72"/>
      <c r="S21" s="72"/>
      <c r="T21" s="72"/>
      <c r="U21" s="72"/>
      <c r="V21" s="72"/>
      <c r="W21" s="72"/>
      <c r="X21" s="72"/>
      <c r="Y21" s="72"/>
      <c r="Z21" s="15"/>
      <c r="AA21" s="72" t="s">
        <v>41</v>
      </c>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15"/>
      <c r="BE21" s="72"/>
      <c r="BF21" s="72"/>
      <c r="BG21" s="72"/>
      <c r="BH21" s="72"/>
      <c r="BI21" s="72"/>
      <c r="BJ21" s="72"/>
      <c r="BK21" s="72"/>
      <c r="BL21" s="72"/>
    </row>
    <row r="23" spans="1:79" ht="15.75" x14ac:dyDescent="0.2">
      <c r="A23" s="82" t="s">
        <v>46</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row>
    <row r="24" spans="1:79" ht="15" x14ac:dyDescent="0.2">
      <c r="A24" s="85" t="s">
        <v>1</v>
      </c>
      <c r="B24" s="85"/>
      <c r="C24" s="85"/>
      <c r="D24" s="85"/>
      <c r="E24" s="85"/>
      <c r="F24" s="85"/>
      <c r="G24" s="86" t="s">
        <v>13</v>
      </c>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8"/>
    </row>
    <row r="25" spans="1:79" x14ac:dyDescent="0.2">
      <c r="A25" s="79" t="s">
        <v>127</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1"/>
      <c r="CA25" s="1" t="s">
        <v>15</v>
      </c>
    </row>
    <row r="26" spans="1:79" ht="15.75" x14ac:dyDescent="0.2">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row>
    <row r="27" spans="1:79" ht="15.75" x14ac:dyDescent="0.2">
      <c r="A27" s="82" t="s">
        <v>48</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row>
    <row r="28" spans="1:79" ht="26.25" customHeight="1" x14ac:dyDescent="0.2">
      <c r="A28" s="83" t="s">
        <v>127</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15.75"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row>
    <row r="30" spans="1:79" ht="15.75" x14ac:dyDescent="0.2">
      <c r="A30" s="82" t="s">
        <v>49</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row>
    <row r="31" spans="1:79" ht="15" x14ac:dyDescent="0.2">
      <c r="A31" s="85" t="s">
        <v>1</v>
      </c>
      <c r="B31" s="85"/>
      <c r="C31" s="85"/>
      <c r="D31" s="85"/>
      <c r="E31" s="85"/>
      <c r="F31" s="85"/>
      <c r="G31" s="86" t="s">
        <v>14</v>
      </c>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8"/>
    </row>
    <row r="32" spans="1:79" x14ac:dyDescent="0.2">
      <c r="A32" s="89">
        <v>1</v>
      </c>
      <c r="B32" s="89"/>
      <c r="C32" s="89"/>
      <c r="D32" s="89"/>
      <c r="E32" s="89"/>
      <c r="F32" s="89"/>
      <c r="G32" s="79" t="s">
        <v>128</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1"/>
      <c r="CA32" s="1" t="s">
        <v>16</v>
      </c>
    </row>
    <row r="34" spans="1:79" ht="15.75" x14ac:dyDescent="0.2">
      <c r="A34" s="82" t="s">
        <v>50</v>
      </c>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row>
    <row r="35" spans="1:79" ht="15.75" x14ac:dyDescent="0.2">
      <c r="A35" s="82" t="s">
        <v>120</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row>
    <row r="36" spans="1:79" ht="15" x14ac:dyDescent="0.2">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row>
    <row r="37" spans="1:79" x14ac:dyDescent="0.2">
      <c r="A37" s="93" t="s">
        <v>1</v>
      </c>
      <c r="B37" s="94"/>
      <c r="C37" s="97" t="s">
        <v>51</v>
      </c>
      <c r="D37" s="98"/>
      <c r="E37" s="98"/>
      <c r="F37" s="98"/>
      <c r="G37" s="98"/>
      <c r="H37" s="98"/>
      <c r="I37" s="98"/>
      <c r="J37" s="98"/>
      <c r="K37" s="98"/>
      <c r="L37" s="98"/>
      <c r="M37" s="98"/>
      <c r="N37" s="98"/>
      <c r="O37" s="98"/>
      <c r="P37" s="98"/>
      <c r="Q37" s="98"/>
      <c r="R37" s="98"/>
      <c r="S37" s="98"/>
      <c r="T37" s="98"/>
      <c r="U37" s="98"/>
      <c r="V37" s="98"/>
      <c r="W37" s="98"/>
      <c r="X37" s="98"/>
      <c r="Y37" s="98"/>
      <c r="Z37" s="99"/>
      <c r="AA37" s="97" t="s">
        <v>53</v>
      </c>
      <c r="AB37" s="98"/>
      <c r="AC37" s="98"/>
      <c r="AD37" s="98"/>
      <c r="AE37" s="99"/>
      <c r="AF37" s="97" t="s">
        <v>54</v>
      </c>
      <c r="AG37" s="98"/>
      <c r="AH37" s="98"/>
      <c r="AI37" s="98"/>
      <c r="AJ37" s="99"/>
      <c r="AK37" s="97" t="s">
        <v>55</v>
      </c>
      <c r="AL37" s="98"/>
      <c r="AM37" s="98"/>
      <c r="AN37" s="98"/>
      <c r="AO37" s="99"/>
      <c r="AP37" s="97" t="s">
        <v>56</v>
      </c>
      <c r="AQ37" s="98"/>
      <c r="AR37" s="98"/>
      <c r="AS37" s="98"/>
      <c r="AT37" s="98"/>
      <c r="AU37" s="98"/>
      <c r="AV37" s="98"/>
      <c r="AW37" s="98"/>
      <c r="AX37" s="98"/>
      <c r="AY37" s="98"/>
      <c r="AZ37" s="98"/>
      <c r="BA37" s="98"/>
      <c r="BB37" s="98"/>
      <c r="BC37" s="99"/>
      <c r="BD37" s="97" t="s">
        <v>57</v>
      </c>
      <c r="BE37" s="98"/>
      <c r="BF37" s="98"/>
      <c r="BG37" s="98"/>
      <c r="BH37" s="98"/>
      <c r="BI37" s="98"/>
      <c r="BJ37" s="98"/>
      <c r="BK37" s="98"/>
      <c r="BL37" s="98"/>
      <c r="BM37" s="98"/>
      <c r="BN37" s="98"/>
      <c r="BO37" s="98"/>
      <c r="BP37" s="98"/>
      <c r="BQ37" s="99"/>
    </row>
    <row r="38" spans="1:79" ht="30.75" customHeight="1" x14ac:dyDescent="0.2">
      <c r="A38" s="95"/>
      <c r="B38" s="96"/>
      <c r="C38" s="100"/>
      <c r="D38" s="101"/>
      <c r="E38" s="101"/>
      <c r="F38" s="101"/>
      <c r="G38" s="101"/>
      <c r="H38" s="101"/>
      <c r="I38" s="101"/>
      <c r="J38" s="101"/>
      <c r="K38" s="101"/>
      <c r="L38" s="101"/>
      <c r="M38" s="101"/>
      <c r="N38" s="101"/>
      <c r="O38" s="101"/>
      <c r="P38" s="101"/>
      <c r="Q38" s="101"/>
      <c r="R38" s="101"/>
      <c r="S38" s="101"/>
      <c r="T38" s="101"/>
      <c r="U38" s="101"/>
      <c r="V38" s="101"/>
      <c r="W38" s="101"/>
      <c r="X38" s="101"/>
      <c r="Y38" s="101"/>
      <c r="Z38" s="102"/>
      <c r="AA38" s="100"/>
      <c r="AB38" s="101"/>
      <c r="AC38" s="101"/>
      <c r="AD38" s="101"/>
      <c r="AE38" s="102"/>
      <c r="AF38" s="100"/>
      <c r="AG38" s="101"/>
      <c r="AH38" s="101"/>
      <c r="AI38" s="101"/>
      <c r="AJ38" s="102"/>
      <c r="AK38" s="100"/>
      <c r="AL38" s="101"/>
      <c r="AM38" s="101"/>
      <c r="AN38" s="101"/>
      <c r="AO38" s="102"/>
      <c r="AP38" s="100"/>
      <c r="AQ38" s="101"/>
      <c r="AR38" s="101"/>
      <c r="AS38" s="101"/>
      <c r="AT38" s="101"/>
      <c r="AU38" s="101"/>
      <c r="AV38" s="101"/>
      <c r="AW38" s="101"/>
      <c r="AX38" s="101"/>
      <c r="AY38" s="101"/>
      <c r="AZ38" s="101"/>
      <c r="BA38" s="101"/>
      <c r="BB38" s="101"/>
      <c r="BC38" s="102"/>
      <c r="BD38" s="100"/>
      <c r="BE38" s="101"/>
      <c r="BF38" s="101"/>
      <c r="BG38" s="101"/>
      <c r="BH38" s="101"/>
      <c r="BI38" s="101"/>
      <c r="BJ38" s="101"/>
      <c r="BK38" s="101"/>
      <c r="BL38" s="101"/>
      <c r="BM38" s="101"/>
      <c r="BN38" s="101"/>
      <c r="BO38" s="101"/>
      <c r="BP38" s="101"/>
      <c r="BQ38" s="102"/>
    </row>
    <row r="39" spans="1:79" ht="15.75" x14ac:dyDescent="0.2">
      <c r="A39" s="59">
        <v>1</v>
      </c>
      <c r="B39" s="61"/>
      <c r="C39" s="59">
        <v>1</v>
      </c>
      <c r="D39" s="60"/>
      <c r="E39" s="60"/>
      <c r="F39" s="60"/>
      <c r="G39" s="60"/>
      <c r="H39" s="60"/>
      <c r="I39" s="60"/>
      <c r="J39" s="60"/>
      <c r="K39" s="60"/>
      <c r="L39" s="60"/>
      <c r="M39" s="60"/>
      <c r="N39" s="60"/>
      <c r="O39" s="60"/>
      <c r="P39" s="60"/>
      <c r="Q39" s="60"/>
      <c r="R39" s="60"/>
      <c r="S39" s="60"/>
      <c r="T39" s="60"/>
      <c r="U39" s="60"/>
      <c r="V39" s="60"/>
      <c r="W39" s="60"/>
      <c r="X39" s="60"/>
      <c r="Y39" s="60"/>
      <c r="Z39" s="61"/>
      <c r="AA39" s="59">
        <v>2</v>
      </c>
      <c r="AB39" s="60"/>
      <c r="AC39" s="60"/>
      <c r="AD39" s="60"/>
      <c r="AE39" s="61"/>
      <c r="AF39" s="59">
        <v>3</v>
      </c>
      <c r="AG39" s="60"/>
      <c r="AH39" s="60"/>
      <c r="AI39" s="60"/>
      <c r="AJ39" s="61"/>
      <c r="AK39" s="59">
        <v>4</v>
      </c>
      <c r="AL39" s="60"/>
      <c r="AM39" s="60"/>
      <c r="AN39" s="60"/>
      <c r="AO39" s="61"/>
      <c r="AP39" s="59">
        <v>5</v>
      </c>
      <c r="AQ39" s="60"/>
      <c r="AR39" s="60"/>
      <c r="AS39" s="60"/>
      <c r="AT39" s="60"/>
      <c r="AU39" s="60"/>
      <c r="AV39" s="60"/>
      <c r="AW39" s="60"/>
      <c r="AX39" s="60"/>
      <c r="AY39" s="60"/>
      <c r="AZ39" s="60"/>
      <c r="BA39" s="60"/>
      <c r="BB39" s="60"/>
      <c r="BC39" s="61"/>
      <c r="BD39" s="59">
        <v>6</v>
      </c>
      <c r="BE39" s="60"/>
      <c r="BF39" s="60"/>
      <c r="BG39" s="60"/>
      <c r="BH39" s="60"/>
      <c r="BI39" s="60"/>
      <c r="BJ39" s="60"/>
      <c r="BK39" s="60"/>
      <c r="BL39" s="60"/>
      <c r="BM39" s="60"/>
      <c r="BN39" s="60"/>
      <c r="BO39" s="60"/>
      <c r="BP39" s="60"/>
      <c r="BQ39" s="61"/>
    </row>
    <row r="40" spans="1:79" ht="153" customHeight="1" x14ac:dyDescent="0.2">
      <c r="A40" s="103" t="s">
        <v>4</v>
      </c>
      <c r="B40" s="104"/>
      <c r="C40" s="97" t="s">
        <v>51</v>
      </c>
      <c r="D40" s="98"/>
      <c r="E40" s="98"/>
      <c r="F40" s="98"/>
      <c r="G40" s="98"/>
      <c r="H40" s="98"/>
      <c r="I40" s="98"/>
      <c r="J40" s="98"/>
      <c r="K40" s="98"/>
      <c r="L40" s="98"/>
      <c r="M40" s="98"/>
      <c r="N40" s="98"/>
      <c r="O40" s="98"/>
      <c r="P40" s="98"/>
      <c r="Q40" s="98"/>
      <c r="R40" s="98"/>
      <c r="S40" s="98"/>
      <c r="T40" s="98"/>
      <c r="U40" s="98"/>
      <c r="V40" s="98"/>
      <c r="W40" s="98"/>
      <c r="X40" s="98"/>
      <c r="Y40" s="98"/>
      <c r="Z40" s="99"/>
      <c r="AA40" s="97" t="s">
        <v>53</v>
      </c>
      <c r="AB40" s="98"/>
      <c r="AC40" s="98"/>
      <c r="AD40" s="98"/>
      <c r="AE40" s="99"/>
      <c r="AF40" s="97" t="s">
        <v>54</v>
      </c>
      <c r="AG40" s="98"/>
      <c r="AH40" s="98"/>
      <c r="AI40" s="98"/>
      <c r="AJ40" s="99"/>
      <c r="AK40" s="97" t="s">
        <v>55</v>
      </c>
      <c r="AL40" s="98"/>
      <c r="AM40" s="98"/>
      <c r="AN40" s="98"/>
      <c r="AO40" s="99"/>
      <c r="AP40" s="97" t="s">
        <v>56</v>
      </c>
      <c r="AQ40" s="98"/>
      <c r="AR40" s="98"/>
      <c r="AS40" s="98"/>
      <c r="AT40" s="98"/>
      <c r="AU40" s="98"/>
      <c r="AV40" s="98"/>
      <c r="AW40" s="98"/>
      <c r="AX40" s="98"/>
      <c r="AY40" s="98"/>
      <c r="AZ40" s="98"/>
      <c r="BA40" s="98"/>
      <c r="BB40" s="98"/>
      <c r="BC40" s="99"/>
      <c r="BD40" s="97" t="s">
        <v>57</v>
      </c>
      <c r="BE40" s="98"/>
      <c r="BF40" s="98"/>
      <c r="BG40" s="98"/>
      <c r="BH40" s="98"/>
      <c r="BI40" s="98"/>
      <c r="BJ40" s="98"/>
      <c r="BK40" s="98"/>
      <c r="BL40" s="98"/>
      <c r="BM40" s="98"/>
      <c r="BN40" s="98"/>
      <c r="BO40" s="98"/>
      <c r="BP40" s="98"/>
      <c r="BQ40" s="99"/>
      <c r="CA40" s="1" t="s">
        <v>7</v>
      </c>
    </row>
    <row r="41" spans="1:79" ht="12.75" customHeight="1" x14ac:dyDescent="0.2">
      <c r="A41" s="103">
        <v>1</v>
      </c>
      <c r="B41" s="104"/>
      <c r="C41" s="100"/>
      <c r="D41" s="101"/>
      <c r="E41" s="101"/>
      <c r="F41" s="101"/>
      <c r="G41" s="101"/>
      <c r="H41" s="101"/>
      <c r="I41" s="101"/>
      <c r="J41" s="101"/>
      <c r="K41" s="101"/>
      <c r="L41" s="101"/>
      <c r="M41" s="101"/>
      <c r="N41" s="101"/>
      <c r="O41" s="101"/>
      <c r="P41" s="101"/>
      <c r="Q41" s="101"/>
      <c r="R41" s="101"/>
      <c r="S41" s="101"/>
      <c r="T41" s="101"/>
      <c r="U41" s="101"/>
      <c r="V41" s="101"/>
      <c r="W41" s="101"/>
      <c r="X41" s="101"/>
      <c r="Y41" s="101"/>
      <c r="Z41" s="102"/>
      <c r="AA41" s="100"/>
      <c r="AB41" s="101"/>
      <c r="AC41" s="101"/>
      <c r="AD41" s="101"/>
      <c r="AE41" s="102"/>
      <c r="AF41" s="100"/>
      <c r="AG41" s="101"/>
      <c r="AH41" s="101"/>
      <c r="AI41" s="101"/>
      <c r="AJ41" s="102"/>
      <c r="AK41" s="100"/>
      <c r="AL41" s="101"/>
      <c r="AM41" s="101"/>
      <c r="AN41" s="101"/>
      <c r="AO41" s="102"/>
      <c r="AP41" s="100"/>
      <c r="AQ41" s="101"/>
      <c r="AR41" s="101"/>
      <c r="AS41" s="101"/>
      <c r="AT41" s="101"/>
      <c r="AU41" s="101"/>
      <c r="AV41" s="101"/>
      <c r="AW41" s="101"/>
      <c r="AX41" s="101"/>
      <c r="AY41" s="101"/>
      <c r="AZ41" s="101"/>
      <c r="BA41" s="101"/>
      <c r="BB41" s="101"/>
      <c r="BC41" s="102"/>
      <c r="BD41" s="100"/>
      <c r="BE41" s="101"/>
      <c r="BF41" s="101"/>
      <c r="BG41" s="101"/>
      <c r="BH41" s="101"/>
      <c r="BI41" s="101"/>
      <c r="BJ41" s="101"/>
      <c r="BK41" s="101"/>
      <c r="BL41" s="101"/>
      <c r="BM41" s="101"/>
      <c r="BN41" s="101"/>
      <c r="BO41" s="101"/>
      <c r="BP41" s="101"/>
      <c r="BQ41" s="102"/>
      <c r="CA41" s="1" t="s">
        <v>8</v>
      </c>
    </row>
    <row r="42" spans="1:79" x14ac:dyDescent="0.2">
      <c r="A42" s="32"/>
      <c r="B42" s="33"/>
      <c r="C42" s="105" t="s">
        <v>52</v>
      </c>
      <c r="D42" s="106"/>
      <c r="E42" s="106"/>
      <c r="F42" s="106"/>
      <c r="G42" s="106"/>
      <c r="H42" s="106"/>
      <c r="I42" s="106"/>
      <c r="J42" s="106"/>
      <c r="K42" s="106"/>
      <c r="L42" s="106"/>
      <c r="M42" s="106"/>
      <c r="N42" s="106"/>
      <c r="O42" s="106"/>
      <c r="P42" s="106"/>
      <c r="Q42" s="106"/>
      <c r="R42" s="106"/>
      <c r="S42" s="106"/>
      <c r="T42" s="106"/>
      <c r="U42" s="106"/>
      <c r="V42" s="106"/>
      <c r="W42" s="106"/>
      <c r="X42" s="106"/>
      <c r="Y42" s="106"/>
      <c r="Z42" s="107"/>
      <c r="AA42" s="108">
        <v>2700</v>
      </c>
      <c r="AB42" s="109"/>
      <c r="AC42" s="109"/>
      <c r="AD42" s="109"/>
      <c r="AE42" s="110"/>
      <c r="AF42" s="108">
        <v>2317.9</v>
      </c>
      <c r="AG42" s="109"/>
      <c r="AH42" s="109"/>
      <c r="AI42" s="109"/>
      <c r="AJ42" s="110"/>
      <c r="AK42" s="108">
        <v>2202.3000000000002</v>
      </c>
      <c r="AL42" s="109"/>
      <c r="AM42" s="109"/>
      <c r="AN42" s="109"/>
      <c r="AO42" s="110"/>
      <c r="AP42" s="108">
        <f t="shared" ref="AP42:AP43" si="0">AF42-AA42</f>
        <v>-382.09999999999991</v>
      </c>
      <c r="AQ42" s="109"/>
      <c r="AR42" s="109"/>
      <c r="AS42" s="109"/>
      <c r="AT42" s="109"/>
      <c r="AU42" s="109"/>
      <c r="AV42" s="109"/>
      <c r="AW42" s="109"/>
      <c r="AX42" s="109"/>
      <c r="AY42" s="109"/>
      <c r="AZ42" s="109"/>
      <c r="BA42" s="109"/>
      <c r="BB42" s="109"/>
      <c r="BC42" s="110"/>
      <c r="BD42" s="108">
        <f t="shared" ref="BD42:BD43" si="1">AK42-AF42</f>
        <v>-115.59999999999991</v>
      </c>
      <c r="BE42" s="109"/>
      <c r="BF42" s="109"/>
      <c r="BG42" s="109"/>
      <c r="BH42" s="109"/>
      <c r="BI42" s="109"/>
      <c r="BJ42" s="109"/>
      <c r="BK42" s="109"/>
      <c r="BL42" s="109"/>
      <c r="BM42" s="109"/>
      <c r="BN42" s="109"/>
      <c r="BO42" s="109"/>
      <c r="BP42" s="109"/>
      <c r="BQ42" s="110"/>
    </row>
    <row r="43" spans="1:79" x14ac:dyDescent="0.2">
      <c r="A43" s="32"/>
      <c r="B43" s="33"/>
      <c r="C43" s="105" t="s">
        <v>0</v>
      </c>
      <c r="D43" s="106"/>
      <c r="E43" s="106"/>
      <c r="F43" s="106"/>
      <c r="G43" s="106"/>
      <c r="H43" s="106"/>
      <c r="I43" s="106"/>
      <c r="J43" s="106"/>
      <c r="K43" s="106"/>
      <c r="L43" s="106"/>
      <c r="M43" s="106"/>
      <c r="N43" s="106"/>
      <c r="O43" s="106"/>
      <c r="P43" s="106"/>
      <c r="Q43" s="106"/>
      <c r="R43" s="106"/>
      <c r="S43" s="106"/>
      <c r="T43" s="106"/>
      <c r="U43" s="106"/>
      <c r="V43" s="106"/>
      <c r="W43" s="106"/>
      <c r="X43" s="106"/>
      <c r="Y43" s="106"/>
      <c r="Z43" s="107"/>
      <c r="AA43" s="108">
        <v>100</v>
      </c>
      <c r="AB43" s="109"/>
      <c r="AC43" s="109"/>
      <c r="AD43" s="109"/>
      <c r="AE43" s="110"/>
      <c r="AF43" s="108">
        <v>48.9</v>
      </c>
      <c r="AG43" s="109"/>
      <c r="AH43" s="109"/>
      <c r="AI43" s="109"/>
      <c r="AJ43" s="110"/>
      <c r="AK43" s="108">
        <v>48.9</v>
      </c>
      <c r="AL43" s="109"/>
      <c r="AM43" s="109"/>
      <c r="AN43" s="109"/>
      <c r="AO43" s="110"/>
      <c r="AP43" s="108">
        <f t="shared" si="0"/>
        <v>-51.1</v>
      </c>
      <c r="AQ43" s="109"/>
      <c r="AR43" s="109"/>
      <c r="AS43" s="109"/>
      <c r="AT43" s="109"/>
      <c r="AU43" s="109"/>
      <c r="AV43" s="109"/>
      <c r="AW43" s="109"/>
      <c r="AX43" s="109"/>
      <c r="AY43" s="109"/>
      <c r="AZ43" s="109"/>
      <c r="BA43" s="109"/>
      <c r="BB43" s="109"/>
      <c r="BC43" s="110"/>
      <c r="BD43" s="108">
        <f t="shared" si="1"/>
        <v>0</v>
      </c>
      <c r="BE43" s="109"/>
      <c r="BF43" s="109"/>
      <c r="BG43" s="109"/>
      <c r="BH43" s="109"/>
      <c r="BI43" s="109"/>
      <c r="BJ43" s="109"/>
      <c r="BK43" s="109"/>
      <c r="BL43" s="109"/>
      <c r="BM43" s="109"/>
      <c r="BN43" s="109"/>
      <c r="BO43" s="109"/>
      <c r="BP43" s="109"/>
      <c r="BQ43" s="110"/>
    </row>
    <row r="44" spans="1:79" x14ac:dyDescent="0.2">
      <c r="A44" s="113" t="s">
        <v>4</v>
      </c>
      <c r="B44" s="114"/>
      <c r="C44" s="115" t="s">
        <v>58</v>
      </c>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7"/>
      <c r="CA44" s="1" t="s">
        <v>19</v>
      </c>
    </row>
    <row r="45" spans="1:79" x14ac:dyDescent="0.2">
      <c r="A45" s="118" t="s">
        <v>129</v>
      </c>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20"/>
      <c r="CA45" s="1" t="s">
        <v>17</v>
      </c>
    </row>
    <row r="47" spans="1:79" ht="15.75" x14ac:dyDescent="0.2">
      <c r="A47" s="82" t="s">
        <v>59</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row>
    <row r="48" spans="1:79" ht="15" x14ac:dyDescent="0.2">
      <c r="A48" s="92" t="s">
        <v>60</v>
      </c>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row>
    <row r="49" spans="1:69" ht="37.5" customHeight="1" x14ac:dyDescent="0.2">
      <c r="A49" s="59" t="s">
        <v>1</v>
      </c>
      <c r="B49" s="61"/>
      <c r="C49" s="97" t="s">
        <v>61</v>
      </c>
      <c r="D49" s="98"/>
      <c r="E49" s="98"/>
      <c r="F49" s="99"/>
      <c r="G49" s="121" t="s">
        <v>53</v>
      </c>
      <c r="H49" s="122"/>
      <c r="I49" s="122"/>
      <c r="J49" s="122"/>
      <c r="K49" s="122"/>
      <c r="L49" s="122"/>
      <c r="M49" s="122"/>
      <c r="N49" s="122"/>
      <c r="O49" s="122"/>
      <c r="P49" s="122"/>
      <c r="Q49" s="123"/>
      <c r="R49" s="121" t="s">
        <v>54</v>
      </c>
      <c r="S49" s="122"/>
      <c r="T49" s="122"/>
      <c r="U49" s="122"/>
      <c r="V49" s="122"/>
      <c r="W49" s="122"/>
      <c r="X49" s="122"/>
      <c r="Y49" s="122"/>
      <c r="Z49" s="122"/>
      <c r="AA49" s="122"/>
      <c r="AB49" s="123"/>
      <c r="AC49" s="121" t="s">
        <v>55</v>
      </c>
      <c r="AD49" s="122"/>
      <c r="AE49" s="122"/>
      <c r="AF49" s="122"/>
      <c r="AG49" s="122"/>
      <c r="AH49" s="122"/>
      <c r="AI49" s="122"/>
      <c r="AJ49" s="122"/>
      <c r="AK49" s="122"/>
      <c r="AL49" s="122"/>
      <c r="AM49" s="123"/>
      <c r="AN49" s="121" t="s">
        <v>82</v>
      </c>
      <c r="AO49" s="122"/>
      <c r="AP49" s="122"/>
      <c r="AQ49" s="122"/>
      <c r="AR49" s="122"/>
      <c r="AS49" s="122"/>
      <c r="AT49" s="122"/>
      <c r="AU49" s="122"/>
      <c r="AV49" s="122"/>
      <c r="AW49" s="122"/>
      <c r="AX49" s="122"/>
      <c r="AY49" s="122"/>
      <c r="AZ49" s="122"/>
      <c r="BA49" s="122"/>
      <c r="BB49" s="123"/>
      <c r="BC49" s="121" t="s">
        <v>57</v>
      </c>
      <c r="BD49" s="122"/>
      <c r="BE49" s="122"/>
      <c r="BF49" s="122"/>
      <c r="BG49" s="122"/>
      <c r="BH49" s="122"/>
      <c r="BI49" s="122"/>
      <c r="BJ49" s="122"/>
      <c r="BK49" s="122"/>
      <c r="BL49" s="122"/>
      <c r="BM49" s="122"/>
      <c r="BN49" s="123"/>
      <c r="BO49" s="2"/>
      <c r="BP49" s="2"/>
      <c r="BQ49" s="2"/>
    </row>
    <row r="50" spans="1:69" ht="15.75" x14ac:dyDescent="0.2">
      <c r="A50" s="59">
        <v>1</v>
      </c>
      <c r="B50" s="61"/>
      <c r="C50" s="100"/>
      <c r="D50" s="101"/>
      <c r="E50" s="101"/>
      <c r="F50" s="102"/>
      <c r="G50" s="59" t="s">
        <v>62</v>
      </c>
      <c r="H50" s="60"/>
      <c r="I50" s="60"/>
      <c r="J50" s="60"/>
      <c r="K50" s="61"/>
      <c r="L50" s="59" t="s">
        <v>63</v>
      </c>
      <c r="M50" s="60"/>
      <c r="N50" s="60"/>
      <c r="O50" s="60"/>
      <c r="P50" s="60"/>
      <c r="Q50" s="61"/>
      <c r="R50" s="59" t="s">
        <v>62</v>
      </c>
      <c r="S50" s="60"/>
      <c r="T50" s="60"/>
      <c r="U50" s="60"/>
      <c r="V50" s="61"/>
      <c r="W50" s="59" t="s">
        <v>63</v>
      </c>
      <c r="X50" s="60"/>
      <c r="Y50" s="60"/>
      <c r="Z50" s="60"/>
      <c r="AA50" s="60"/>
      <c r="AB50" s="61"/>
      <c r="AC50" s="59" t="s">
        <v>62</v>
      </c>
      <c r="AD50" s="60"/>
      <c r="AE50" s="60"/>
      <c r="AF50" s="60"/>
      <c r="AG50" s="61"/>
      <c r="AH50" s="59" t="s">
        <v>63</v>
      </c>
      <c r="AI50" s="60"/>
      <c r="AJ50" s="60"/>
      <c r="AK50" s="60"/>
      <c r="AL50" s="60"/>
      <c r="AM50" s="61"/>
      <c r="AN50" s="124" t="s">
        <v>62</v>
      </c>
      <c r="AO50" s="124"/>
      <c r="AP50" s="124"/>
      <c r="AQ50" s="124"/>
      <c r="AR50" s="124"/>
      <c r="AS50" s="124"/>
      <c r="AT50" s="124"/>
      <c r="AU50" s="124"/>
      <c r="AV50" s="60" t="s">
        <v>63</v>
      </c>
      <c r="AW50" s="60"/>
      <c r="AX50" s="60"/>
      <c r="AY50" s="60"/>
      <c r="AZ50" s="60"/>
      <c r="BA50" s="60"/>
      <c r="BB50" s="61"/>
      <c r="BC50" s="59" t="s">
        <v>62</v>
      </c>
      <c r="BD50" s="60"/>
      <c r="BE50" s="60"/>
      <c r="BF50" s="60"/>
      <c r="BG50" s="60"/>
      <c r="BH50" s="61"/>
      <c r="BI50" s="59" t="s">
        <v>63</v>
      </c>
      <c r="BJ50" s="60"/>
      <c r="BK50" s="60"/>
      <c r="BL50" s="60"/>
      <c r="BM50" s="60"/>
      <c r="BN50" s="61"/>
      <c r="BO50" s="2"/>
      <c r="BP50" s="2"/>
      <c r="BQ50" s="2"/>
    </row>
    <row r="51" spans="1:69" ht="15.75" x14ac:dyDescent="0.2">
      <c r="A51" s="27"/>
      <c r="B51" s="28"/>
      <c r="C51" s="59">
        <v>1</v>
      </c>
      <c r="D51" s="60"/>
      <c r="E51" s="60"/>
      <c r="F51" s="61"/>
      <c r="G51" s="59">
        <v>2</v>
      </c>
      <c r="H51" s="60"/>
      <c r="I51" s="60"/>
      <c r="J51" s="60"/>
      <c r="K51" s="61"/>
      <c r="L51" s="59">
        <v>3</v>
      </c>
      <c r="M51" s="60"/>
      <c r="N51" s="60"/>
      <c r="O51" s="60"/>
      <c r="P51" s="60"/>
      <c r="Q51" s="28">
        <v>4</v>
      </c>
      <c r="R51" s="59">
        <v>4</v>
      </c>
      <c r="S51" s="60"/>
      <c r="T51" s="60"/>
      <c r="U51" s="60"/>
      <c r="V51" s="61"/>
      <c r="W51" s="59">
        <v>5</v>
      </c>
      <c r="X51" s="60"/>
      <c r="Y51" s="60"/>
      <c r="Z51" s="60"/>
      <c r="AA51" s="60"/>
      <c r="AB51" s="28">
        <v>7</v>
      </c>
      <c r="AC51" s="59">
        <v>6</v>
      </c>
      <c r="AD51" s="60"/>
      <c r="AE51" s="60"/>
      <c r="AF51" s="60"/>
      <c r="AG51" s="61"/>
      <c r="AH51" s="59">
        <v>7</v>
      </c>
      <c r="AI51" s="60"/>
      <c r="AJ51" s="60"/>
      <c r="AK51" s="60"/>
      <c r="AL51" s="60"/>
      <c r="AM51" s="61"/>
      <c r="AN51" s="59">
        <v>8</v>
      </c>
      <c r="AO51" s="60"/>
      <c r="AP51" s="60"/>
      <c r="AQ51" s="60"/>
      <c r="AR51" s="60"/>
      <c r="AS51" s="60"/>
      <c r="AT51" s="60"/>
      <c r="AU51" s="61"/>
      <c r="AV51" s="59">
        <v>9</v>
      </c>
      <c r="AW51" s="60"/>
      <c r="AX51" s="60"/>
      <c r="AY51" s="60"/>
      <c r="AZ51" s="60"/>
      <c r="BA51" s="60"/>
      <c r="BB51" s="61"/>
      <c r="BC51" s="59">
        <v>10</v>
      </c>
      <c r="BD51" s="60"/>
      <c r="BE51" s="60"/>
      <c r="BF51" s="60"/>
      <c r="BG51" s="60"/>
      <c r="BH51" s="61"/>
      <c r="BI51" s="59">
        <v>11</v>
      </c>
      <c r="BJ51" s="60"/>
      <c r="BK51" s="60"/>
      <c r="BL51" s="60"/>
      <c r="BM51" s="60"/>
      <c r="BN51" s="61"/>
      <c r="BO51" s="2"/>
      <c r="BP51" s="2"/>
      <c r="BQ51" s="2"/>
    </row>
    <row r="52" spans="1:69" ht="15.75" x14ac:dyDescent="0.2">
      <c r="A52" s="59"/>
      <c r="B52" s="61"/>
      <c r="C52" s="59">
        <v>2111</v>
      </c>
      <c r="D52" s="60"/>
      <c r="E52" s="60"/>
      <c r="F52" s="61"/>
      <c r="G52" s="58">
        <v>2125.1</v>
      </c>
      <c r="H52" s="111"/>
      <c r="I52" s="111"/>
      <c r="J52" s="111"/>
      <c r="K52" s="112"/>
      <c r="L52" s="58">
        <v>0</v>
      </c>
      <c r="M52" s="111"/>
      <c r="N52" s="111"/>
      <c r="O52" s="111"/>
      <c r="P52" s="111"/>
      <c r="Q52" s="112"/>
      <c r="R52" s="58">
        <v>1879.1</v>
      </c>
      <c r="S52" s="111"/>
      <c r="T52" s="111"/>
      <c r="U52" s="111"/>
      <c r="V52" s="112"/>
      <c r="W52" s="58">
        <v>0</v>
      </c>
      <c r="X52" s="111"/>
      <c r="Y52" s="111"/>
      <c r="Z52" s="111"/>
      <c r="AA52" s="111"/>
      <c r="AB52" s="112"/>
      <c r="AC52" s="58">
        <v>1784.4</v>
      </c>
      <c r="AD52" s="111"/>
      <c r="AE52" s="111"/>
      <c r="AF52" s="111"/>
      <c r="AG52" s="112"/>
      <c r="AH52" s="58">
        <v>0</v>
      </c>
      <c r="AI52" s="111"/>
      <c r="AJ52" s="111"/>
      <c r="AK52" s="111"/>
      <c r="AL52" s="111"/>
      <c r="AM52" s="112"/>
      <c r="AN52" s="58">
        <f>R52-G52</f>
        <v>-246</v>
      </c>
      <c r="AO52" s="111"/>
      <c r="AP52" s="111"/>
      <c r="AQ52" s="111"/>
      <c r="AR52" s="111"/>
      <c r="AS52" s="111"/>
      <c r="AT52" s="111"/>
      <c r="AU52" s="112"/>
      <c r="AV52" s="58">
        <f>W52-L52</f>
        <v>0</v>
      </c>
      <c r="AW52" s="111"/>
      <c r="AX52" s="111"/>
      <c r="AY52" s="111"/>
      <c r="AZ52" s="111"/>
      <c r="BA52" s="111"/>
      <c r="BB52" s="112"/>
      <c r="BC52" s="58">
        <f>AC52-R52</f>
        <v>-94.699999999999818</v>
      </c>
      <c r="BD52" s="111"/>
      <c r="BE52" s="111"/>
      <c r="BF52" s="111"/>
      <c r="BG52" s="111"/>
      <c r="BH52" s="112"/>
      <c r="BI52" s="58">
        <f>AH52-W52</f>
        <v>0</v>
      </c>
      <c r="BJ52" s="60"/>
      <c r="BK52" s="60"/>
      <c r="BL52" s="60"/>
      <c r="BM52" s="60"/>
      <c r="BN52" s="61"/>
      <c r="BO52" s="2"/>
      <c r="BP52" s="2"/>
      <c r="BQ52" s="2"/>
    </row>
    <row r="53" spans="1:69" ht="15.75" x14ac:dyDescent="0.2">
      <c r="A53" s="59" t="s">
        <v>42</v>
      </c>
      <c r="B53" s="61"/>
      <c r="C53" s="59">
        <v>2120</v>
      </c>
      <c r="D53" s="60"/>
      <c r="E53" s="60"/>
      <c r="F53" s="61"/>
      <c r="G53" s="58">
        <v>467.5</v>
      </c>
      <c r="H53" s="111"/>
      <c r="I53" s="111"/>
      <c r="J53" s="111"/>
      <c r="K53" s="112"/>
      <c r="L53" s="58">
        <v>0</v>
      </c>
      <c r="M53" s="111"/>
      <c r="N53" s="111"/>
      <c r="O53" s="111"/>
      <c r="P53" s="111"/>
      <c r="Q53" s="112"/>
      <c r="R53" s="58">
        <v>413.5</v>
      </c>
      <c r="S53" s="111"/>
      <c r="T53" s="111"/>
      <c r="U53" s="111"/>
      <c r="V53" s="112"/>
      <c r="W53" s="58">
        <v>0</v>
      </c>
      <c r="X53" s="111"/>
      <c r="Y53" s="111"/>
      <c r="Z53" s="111"/>
      <c r="AA53" s="111"/>
      <c r="AB53" s="112"/>
      <c r="AC53" s="58">
        <v>392.6</v>
      </c>
      <c r="AD53" s="111"/>
      <c r="AE53" s="111"/>
      <c r="AF53" s="111"/>
      <c r="AG53" s="112"/>
      <c r="AH53" s="58">
        <v>0</v>
      </c>
      <c r="AI53" s="111"/>
      <c r="AJ53" s="111"/>
      <c r="AK53" s="111"/>
      <c r="AL53" s="111"/>
      <c r="AM53" s="112"/>
      <c r="AN53" s="58">
        <f t="shared" ref="AN53:AN61" si="2">R53-G53</f>
        <v>-54</v>
      </c>
      <c r="AO53" s="111"/>
      <c r="AP53" s="111"/>
      <c r="AQ53" s="111"/>
      <c r="AR53" s="111"/>
      <c r="AS53" s="111"/>
      <c r="AT53" s="111"/>
      <c r="AU53" s="112"/>
      <c r="AV53" s="58">
        <f t="shared" ref="AV53:AV60" si="3">W53-L53</f>
        <v>0</v>
      </c>
      <c r="AW53" s="111"/>
      <c r="AX53" s="111"/>
      <c r="AY53" s="111"/>
      <c r="AZ53" s="111"/>
      <c r="BA53" s="111"/>
      <c r="BB53" s="112"/>
      <c r="BC53" s="58">
        <f t="shared" ref="BC53:BC61" si="4">AC53-R53</f>
        <v>-20.899999999999977</v>
      </c>
      <c r="BD53" s="111"/>
      <c r="BE53" s="111"/>
      <c r="BF53" s="111"/>
      <c r="BG53" s="111"/>
      <c r="BH53" s="112"/>
      <c r="BI53" s="58">
        <f t="shared" ref="BI53:BI61" si="5">AH53-W53</f>
        <v>0</v>
      </c>
      <c r="BJ53" s="60"/>
      <c r="BK53" s="60"/>
      <c r="BL53" s="60"/>
      <c r="BM53" s="60"/>
      <c r="BN53" s="61"/>
      <c r="BO53" s="2"/>
      <c r="BP53" s="2"/>
      <c r="BQ53" s="2"/>
    </row>
    <row r="54" spans="1:69" ht="15.75" x14ac:dyDescent="0.2">
      <c r="A54" s="125" t="s">
        <v>43</v>
      </c>
      <c r="B54" s="126"/>
      <c r="C54" s="59">
        <v>2210</v>
      </c>
      <c r="D54" s="60"/>
      <c r="E54" s="60"/>
      <c r="F54" s="61"/>
      <c r="G54" s="58">
        <v>24.1</v>
      </c>
      <c r="H54" s="111"/>
      <c r="I54" s="111"/>
      <c r="J54" s="111"/>
      <c r="K54" s="112"/>
      <c r="L54" s="58" t="s">
        <v>131</v>
      </c>
      <c r="M54" s="111"/>
      <c r="N54" s="111"/>
      <c r="O54" s="111"/>
      <c r="P54" s="111"/>
      <c r="Q54" s="112"/>
      <c r="R54" s="58">
        <v>0</v>
      </c>
      <c r="S54" s="111"/>
      <c r="T54" s="111"/>
      <c r="U54" s="111"/>
      <c r="V54" s="112"/>
      <c r="W54" s="58">
        <v>0</v>
      </c>
      <c r="X54" s="111"/>
      <c r="Y54" s="111"/>
      <c r="Z54" s="111"/>
      <c r="AA54" s="111"/>
      <c r="AB54" s="112"/>
      <c r="AC54" s="58">
        <v>0</v>
      </c>
      <c r="AD54" s="111"/>
      <c r="AE54" s="111"/>
      <c r="AF54" s="111"/>
      <c r="AG54" s="112"/>
      <c r="AH54" s="58">
        <v>0</v>
      </c>
      <c r="AI54" s="111"/>
      <c r="AJ54" s="111"/>
      <c r="AK54" s="111"/>
      <c r="AL54" s="111"/>
      <c r="AM54" s="112"/>
      <c r="AN54" s="58">
        <f t="shared" si="2"/>
        <v>-24.1</v>
      </c>
      <c r="AO54" s="111"/>
      <c r="AP54" s="111"/>
      <c r="AQ54" s="111"/>
      <c r="AR54" s="111"/>
      <c r="AS54" s="111"/>
      <c r="AT54" s="111"/>
      <c r="AU54" s="112"/>
      <c r="AV54" s="58"/>
      <c r="AW54" s="111"/>
      <c r="AX54" s="111"/>
      <c r="AY54" s="111"/>
      <c r="AZ54" s="111"/>
      <c r="BA54" s="111"/>
      <c r="BB54" s="112"/>
      <c r="BC54" s="58">
        <f t="shared" si="4"/>
        <v>0</v>
      </c>
      <c r="BD54" s="111"/>
      <c r="BE54" s="111"/>
      <c r="BF54" s="111"/>
      <c r="BG54" s="111"/>
      <c r="BH54" s="112"/>
      <c r="BI54" s="58">
        <f t="shared" si="5"/>
        <v>0</v>
      </c>
      <c r="BJ54" s="60"/>
      <c r="BK54" s="60"/>
      <c r="BL54" s="60"/>
      <c r="BM54" s="60"/>
      <c r="BN54" s="61"/>
      <c r="BO54" s="2"/>
      <c r="BP54" s="2"/>
      <c r="BQ54" s="2"/>
    </row>
    <row r="55" spans="1:69" ht="15.75" x14ac:dyDescent="0.2">
      <c r="A55" s="59"/>
      <c r="B55" s="61"/>
      <c r="C55" s="59">
        <v>2240</v>
      </c>
      <c r="D55" s="60"/>
      <c r="E55" s="60"/>
      <c r="F55" s="61"/>
      <c r="G55" s="58">
        <v>56</v>
      </c>
      <c r="H55" s="111"/>
      <c r="I55" s="111"/>
      <c r="J55" s="111"/>
      <c r="K55" s="112"/>
      <c r="L55" s="58">
        <v>0</v>
      </c>
      <c r="M55" s="111"/>
      <c r="N55" s="111"/>
      <c r="O55" s="111"/>
      <c r="P55" s="111"/>
      <c r="Q55" s="112"/>
      <c r="R55" s="58">
        <v>25.3</v>
      </c>
      <c r="S55" s="111"/>
      <c r="T55" s="111"/>
      <c r="U55" s="111"/>
      <c r="V55" s="112"/>
      <c r="W55" s="58">
        <v>0</v>
      </c>
      <c r="X55" s="111"/>
      <c r="Y55" s="111"/>
      <c r="Z55" s="111"/>
      <c r="AA55" s="111"/>
      <c r="AB55" s="112"/>
      <c r="AC55" s="58">
        <v>25.3</v>
      </c>
      <c r="AD55" s="111"/>
      <c r="AE55" s="111"/>
      <c r="AF55" s="111"/>
      <c r="AG55" s="112"/>
      <c r="AH55" s="58">
        <v>0</v>
      </c>
      <c r="AI55" s="111"/>
      <c r="AJ55" s="111"/>
      <c r="AK55" s="111"/>
      <c r="AL55" s="111"/>
      <c r="AM55" s="112"/>
      <c r="AN55" s="58">
        <f t="shared" si="2"/>
        <v>-30.7</v>
      </c>
      <c r="AO55" s="111"/>
      <c r="AP55" s="111"/>
      <c r="AQ55" s="111"/>
      <c r="AR55" s="111"/>
      <c r="AS55" s="111"/>
      <c r="AT55" s="111"/>
      <c r="AU55" s="112"/>
      <c r="AV55" s="58">
        <f t="shared" si="3"/>
        <v>0</v>
      </c>
      <c r="AW55" s="111"/>
      <c r="AX55" s="111"/>
      <c r="AY55" s="111"/>
      <c r="AZ55" s="111"/>
      <c r="BA55" s="111"/>
      <c r="BB55" s="112"/>
      <c r="BC55" s="58">
        <f t="shared" si="4"/>
        <v>0</v>
      </c>
      <c r="BD55" s="111"/>
      <c r="BE55" s="111"/>
      <c r="BF55" s="111"/>
      <c r="BG55" s="111"/>
      <c r="BH55" s="112"/>
      <c r="BI55" s="58">
        <f t="shared" si="5"/>
        <v>0</v>
      </c>
      <c r="BJ55" s="60"/>
      <c r="BK55" s="60"/>
      <c r="BL55" s="60"/>
      <c r="BM55" s="60"/>
      <c r="BN55" s="61"/>
      <c r="BO55" s="2"/>
      <c r="BP55" s="2"/>
      <c r="BQ55" s="2"/>
    </row>
    <row r="56" spans="1:69" ht="15.75" x14ac:dyDescent="0.2">
      <c r="A56" s="37"/>
      <c r="B56" s="38"/>
      <c r="C56" s="59">
        <v>2271</v>
      </c>
      <c r="D56" s="55"/>
      <c r="E56" s="55"/>
      <c r="F56" s="56"/>
      <c r="G56" s="58">
        <v>13.6</v>
      </c>
      <c r="H56" s="55"/>
      <c r="I56" s="55"/>
      <c r="J56" s="55"/>
      <c r="K56" s="56"/>
      <c r="L56" s="58">
        <v>0</v>
      </c>
      <c r="M56" s="55"/>
      <c r="N56" s="55"/>
      <c r="O56" s="55"/>
      <c r="P56" s="55"/>
      <c r="Q56" s="39"/>
      <c r="R56" s="58">
        <v>0</v>
      </c>
      <c r="S56" s="55"/>
      <c r="T56" s="55"/>
      <c r="U56" s="55"/>
      <c r="V56" s="56"/>
      <c r="W56" s="58">
        <v>0</v>
      </c>
      <c r="X56" s="55"/>
      <c r="Y56" s="55"/>
      <c r="Z56" s="55"/>
      <c r="AA56" s="55"/>
      <c r="AB56" s="56"/>
      <c r="AC56" s="58">
        <v>0</v>
      </c>
      <c r="AD56" s="55"/>
      <c r="AE56" s="55"/>
      <c r="AF56" s="55"/>
      <c r="AG56" s="56"/>
      <c r="AH56" s="58">
        <v>0</v>
      </c>
      <c r="AI56" s="55"/>
      <c r="AJ56" s="55"/>
      <c r="AK56" s="55"/>
      <c r="AL56" s="55"/>
      <c r="AM56" s="56"/>
      <c r="AN56" s="58"/>
      <c r="AO56" s="55"/>
      <c r="AP56" s="55"/>
      <c r="AQ56" s="55"/>
      <c r="AR56" s="55"/>
      <c r="AS56" s="55"/>
      <c r="AT56" s="55"/>
      <c r="AU56" s="56"/>
      <c r="AV56" s="58"/>
      <c r="AW56" s="55"/>
      <c r="AX56" s="55"/>
      <c r="AY56" s="55"/>
      <c r="AZ56" s="55"/>
      <c r="BA56" s="55"/>
      <c r="BB56" s="56"/>
      <c r="BC56" s="58">
        <f t="shared" ref="BC56" si="6">AC56-R56</f>
        <v>0</v>
      </c>
      <c r="BD56" s="55"/>
      <c r="BE56" s="55"/>
      <c r="BF56" s="55"/>
      <c r="BG56" s="55"/>
      <c r="BH56" s="56"/>
      <c r="BI56" s="58">
        <f t="shared" ref="BI56" si="7">AH56-W56</f>
        <v>0</v>
      </c>
      <c r="BJ56" s="55"/>
      <c r="BK56" s="55"/>
      <c r="BL56" s="55"/>
      <c r="BM56" s="55"/>
      <c r="BN56" s="56"/>
      <c r="BO56" s="2"/>
      <c r="BP56" s="2"/>
      <c r="BQ56" s="2"/>
    </row>
    <row r="57" spans="1:69" ht="15.75" x14ac:dyDescent="0.25">
      <c r="A57" s="27"/>
      <c r="B57" s="28"/>
      <c r="C57" s="59">
        <v>2272</v>
      </c>
      <c r="D57" s="60"/>
      <c r="E57" s="60"/>
      <c r="F57" s="61"/>
      <c r="G57" s="62">
        <v>0.4</v>
      </c>
      <c r="H57" s="63"/>
      <c r="I57" s="63"/>
      <c r="J57" s="63"/>
      <c r="K57" s="64"/>
      <c r="L57" s="58">
        <v>0</v>
      </c>
      <c r="M57" s="111"/>
      <c r="N57" s="111"/>
      <c r="O57" s="111"/>
      <c r="P57" s="111"/>
      <c r="Q57" s="112"/>
      <c r="R57" s="58">
        <v>0</v>
      </c>
      <c r="S57" s="111"/>
      <c r="T57" s="111"/>
      <c r="U57" s="111"/>
      <c r="V57" s="112"/>
      <c r="W57" s="58">
        <v>0</v>
      </c>
      <c r="X57" s="111"/>
      <c r="Y57" s="111"/>
      <c r="Z57" s="111"/>
      <c r="AA57" s="111"/>
      <c r="AB57" s="112"/>
      <c r="AC57" s="58">
        <v>0</v>
      </c>
      <c r="AD57" s="111"/>
      <c r="AE57" s="111"/>
      <c r="AF57" s="111"/>
      <c r="AG57" s="112"/>
      <c r="AH57" s="58">
        <v>0</v>
      </c>
      <c r="AI57" s="111"/>
      <c r="AJ57" s="111"/>
      <c r="AK57" s="111"/>
      <c r="AL57" s="111"/>
      <c r="AM57" s="112"/>
      <c r="AN57" s="58">
        <f>R57-G58</f>
        <v>-13.1</v>
      </c>
      <c r="AO57" s="111"/>
      <c r="AP57" s="111"/>
      <c r="AQ57" s="111"/>
      <c r="AR57" s="111"/>
      <c r="AS57" s="111"/>
      <c r="AT57" s="111"/>
      <c r="AU57" s="112"/>
      <c r="AV57" s="58">
        <f t="shared" si="3"/>
        <v>0</v>
      </c>
      <c r="AW57" s="111"/>
      <c r="AX57" s="111"/>
      <c r="AY57" s="111"/>
      <c r="AZ57" s="111"/>
      <c r="BA57" s="111"/>
      <c r="BB57" s="112"/>
      <c r="BC57" s="58">
        <f t="shared" si="4"/>
        <v>0</v>
      </c>
      <c r="BD57" s="111"/>
      <c r="BE57" s="111"/>
      <c r="BF57" s="111"/>
      <c r="BG57" s="111"/>
      <c r="BH57" s="112"/>
      <c r="BI57" s="58">
        <f t="shared" si="5"/>
        <v>0</v>
      </c>
      <c r="BJ57" s="60"/>
      <c r="BK57" s="60"/>
      <c r="BL57" s="60"/>
      <c r="BM57" s="60"/>
      <c r="BN57" s="61"/>
      <c r="BO57" s="2"/>
      <c r="BP57" s="2"/>
      <c r="BQ57" s="2"/>
    </row>
    <row r="58" spans="1:69" ht="15.75" x14ac:dyDescent="0.2">
      <c r="A58" s="27"/>
      <c r="B58" s="28"/>
      <c r="C58" s="59">
        <v>2273</v>
      </c>
      <c r="D58" s="60"/>
      <c r="E58" s="60"/>
      <c r="F58" s="61"/>
      <c r="G58" s="58">
        <v>13.1</v>
      </c>
      <c r="H58" s="111"/>
      <c r="I58" s="111"/>
      <c r="J58" s="111"/>
      <c r="K58" s="112"/>
      <c r="L58" s="58">
        <v>0</v>
      </c>
      <c r="M58" s="111"/>
      <c r="N58" s="111"/>
      <c r="O58" s="111"/>
      <c r="P58" s="111"/>
      <c r="Q58" s="112"/>
      <c r="R58" s="58">
        <v>0</v>
      </c>
      <c r="S58" s="111"/>
      <c r="T58" s="111"/>
      <c r="U58" s="111"/>
      <c r="V58" s="112"/>
      <c r="W58" s="58">
        <v>0</v>
      </c>
      <c r="X58" s="111"/>
      <c r="Y58" s="111"/>
      <c r="Z58" s="111"/>
      <c r="AA58" s="111"/>
      <c r="AB58" s="112"/>
      <c r="AC58" s="58">
        <v>0</v>
      </c>
      <c r="AD58" s="111"/>
      <c r="AE58" s="111"/>
      <c r="AF58" s="111"/>
      <c r="AG58" s="112"/>
      <c r="AH58" s="58">
        <v>0</v>
      </c>
      <c r="AI58" s="111"/>
      <c r="AJ58" s="111"/>
      <c r="AK58" s="111"/>
      <c r="AL58" s="111"/>
      <c r="AM58" s="112"/>
      <c r="AN58" s="58">
        <f>R58-G60</f>
        <v>0</v>
      </c>
      <c r="AO58" s="111"/>
      <c r="AP58" s="111"/>
      <c r="AQ58" s="111"/>
      <c r="AR58" s="111"/>
      <c r="AS58" s="111"/>
      <c r="AT58" s="111"/>
      <c r="AU58" s="112"/>
      <c r="AV58" s="58">
        <f t="shared" si="3"/>
        <v>0</v>
      </c>
      <c r="AW58" s="111"/>
      <c r="AX58" s="111"/>
      <c r="AY58" s="111"/>
      <c r="AZ58" s="111"/>
      <c r="BA58" s="111"/>
      <c r="BB58" s="112"/>
      <c r="BC58" s="58">
        <f t="shared" si="4"/>
        <v>0</v>
      </c>
      <c r="BD58" s="111"/>
      <c r="BE58" s="111"/>
      <c r="BF58" s="111"/>
      <c r="BG58" s="111"/>
      <c r="BH58" s="112"/>
      <c r="BI58" s="58">
        <f t="shared" si="5"/>
        <v>0</v>
      </c>
      <c r="BJ58" s="60"/>
      <c r="BK58" s="60"/>
      <c r="BL58" s="60"/>
      <c r="BM58" s="60"/>
      <c r="BN58" s="61"/>
      <c r="BO58" s="2"/>
      <c r="BP58" s="2"/>
      <c r="BQ58" s="2"/>
    </row>
    <row r="59" spans="1:69" ht="15.75" x14ac:dyDescent="0.2">
      <c r="A59" s="37"/>
      <c r="B59" s="38"/>
      <c r="C59" s="59">
        <v>2275</v>
      </c>
      <c r="D59" s="55"/>
      <c r="E59" s="55"/>
      <c r="F59" s="56"/>
      <c r="G59" s="58">
        <v>0.2</v>
      </c>
      <c r="H59" s="55"/>
      <c r="I59" s="55"/>
      <c r="J59" s="55"/>
      <c r="K59" s="56"/>
      <c r="L59" s="58">
        <v>0</v>
      </c>
      <c r="M59" s="55"/>
      <c r="N59" s="55"/>
      <c r="O59" s="55"/>
      <c r="P59" s="55"/>
      <c r="Q59" s="39"/>
      <c r="R59" s="58">
        <v>0</v>
      </c>
      <c r="S59" s="55"/>
      <c r="T59" s="55"/>
      <c r="U59" s="55"/>
      <c r="V59" s="56"/>
      <c r="W59" s="58">
        <v>0</v>
      </c>
      <c r="X59" s="55"/>
      <c r="Y59" s="55"/>
      <c r="Z59" s="55"/>
      <c r="AA59" s="55"/>
      <c r="AB59" s="56"/>
      <c r="AC59" s="58">
        <v>0</v>
      </c>
      <c r="AD59" s="55"/>
      <c r="AE59" s="55"/>
      <c r="AF59" s="55"/>
      <c r="AG59" s="56"/>
      <c r="AH59" s="58">
        <v>0</v>
      </c>
      <c r="AI59" s="55"/>
      <c r="AJ59" s="55"/>
      <c r="AK59" s="55"/>
      <c r="AL59" s="55"/>
      <c r="AM59" s="56"/>
      <c r="AN59" s="58"/>
      <c r="AO59" s="55"/>
      <c r="AP59" s="55"/>
      <c r="AQ59" s="55"/>
      <c r="AR59" s="55"/>
      <c r="AS59" s="55"/>
      <c r="AT59" s="55"/>
      <c r="AU59" s="56"/>
      <c r="AV59" s="58">
        <f t="shared" ref="AV59" si="8">W59-L59</f>
        <v>0</v>
      </c>
      <c r="AW59" s="55"/>
      <c r="AX59" s="55"/>
      <c r="AY59" s="55"/>
      <c r="AZ59" s="55"/>
      <c r="BA59" s="55"/>
      <c r="BB59" s="56"/>
      <c r="BC59" s="58">
        <f t="shared" ref="BC59" si="9">AC59-R59</f>
        <v>0</v>
      </c>
      <c r="BD59" s="55"/>
      <c r="BE59" s="55"/>
      <c r="BF59" s="55"/>
      <c r="BG59" s="55"/>
      <c r="BH59" s="56"/>
      <c r="BI59" s="58">
        <f t="shared" ref="BI59" si="10">AH59-W59</f>
        <v>0</v>
      </c>
      <c r="BJ59" s="55"/>
      <c r="BK59" s="55"/>
      <c r="BL59" s="55"/>
      <c r="BM59" s="55"/>
      <c r="BN59" s="56"/>
      <c r="BO59" s="2"/>
      <c r="BP59" s="2"/>
      <c r="BQ59" s="2"/>
    </row>
    <row r="60" spans="1:69" ht="15.75" x14ac:dyDescent="0.2">
      <c r="A60" s="27"/>
      <c r="B60" s="28"/>
      <c r="C60" s="59">
        <v>3111</v>
      </c>
      <c r="D60" s="60"/>
      <c r="E60" s="60"/>
      <c r="F60" s="61"/>
      <c r="G60" s="58">
        <v>0</v>
      </c>
      <c r="H60" s="55"/>
      <c r="I60" s="55"/>
      <c r="J60" s="55"/>
      <c r="K60" s="56"/>
      <c r="L60" s="58">
        <v>100</v>
      </c>
      <c r="M60" s="111"/>
      <c r="N60" s="111"/>
      <c r="O60" s="111"/>
      <c r="P60" s="111"/>
      <c r="Q60" s="112"/>
      <c r="R60" s="58">
        <v>0</v>
      </c>
      <c r="S60" s="111"/>
      <c r="T60" s="111"/>
      <c r="U60" s="111"/>
      <c r="V60" s="112"/>
      <c r="W60" s="58">
        <v>48.9</v>
      </c>
      <c r="X60" s="111"/>
      <c r="Y60" s="111"/>
      <c r="Z60" s="111"/>
      <c r="AA60" s="111"/>
      <c r="AB60" s="112"/>
      <c r="AC60" s="58">
        <v>0</v>
      </c>
      <c r="AD60" s="55"/>
      <c r="AE60" s="55"/>
      <c r="AF60" s="55"/>
      <c r="AG60" s="56"/>
      <c r="AH60" s="58">
        <v>48.9</v>
      </c>
      <c r="AI60" s="111"/>
      <c r="AJ60" s="111"/>
      <c r="AK60" s="111"/>
      <c r="AL60" s="111"/>
      <c r="AM60" s="112"/>
      <c r="AN60" s="58"/>
      <c r="AO60" s="111"/>
      <c r="AP60" s="111"/>
      <c r="AQ60" s="111"/>
      <c r="AR60" s="111"/>
      <c r="AS60" s="111"/>
      <c r="AT60" s="111"/>
      <c r="AU60" s="112"/>
      <c r="AV60" s="58">
        <f t="shared" si="3"/>
        <v>-51.1</v>
      </c>
      <c r="AW60" s="111"/>
      <c r="AX60" s="111"/>
      <c r="AY60" s="111"/>
      <c r="AZ60" s="111"/>
      <c r="BA60" s="111"/>
      <c r="BB60" s="112"/>
      <c r="BC60" s="58">
        <f t="shared" si="4"/>
        <v>0</v>
      </c>
      <c r="BD60" s="111"/>
      <c r="BE60" s="111"/>
      <c r="BF60" s="111"/>
      <c r="BG60" s="111"/>
      <c r="BH60" s="112"/>
      <c r="BI60" s="58">
        <f t="shared" si="5"/>
        <v>0</v>
      </c>
      <c r="BJ60" s="60"/>
      <c r="BK60" s="60"/>
      <c r="BL60" s="60"/>
      <c r="BM60" s="60"/>
      <c r="BN60" s="61"/>
      <c r="BO60" s="2"/>
      <c r="BP60" s="2"/>
      <c r="BQ60" s="2"/>
    </row>
    <row r="61" spans="1:69" ht="15.75" x14ac:dyDescent="0.2">
      <c r="A61" s="27"/>
      <c r="B61" s="28"/>
      <c r="C61" s="59" t="s">
        <v>64</v>
      </c>
      <c r="D61" s="60"/>
      <c r="E61" s="60"/>
      <c r="F61" s="61"/>
      <c r="G61" s="58">
        <f>G52+G53+G54+G55+G56+G57+G58+G59</f>
        <v>2699.9999999999995</v>
      </c>
      <c r="H61" s="111"/>
      <c r="I61" s="111"/>
      <c r="J61" s="111"/>
      <c r="K61" s="112"/>
      <c r="L61" s="58">
        <v>100</v>
      </c>
      <c r="M61" s="111"/>
      <c r="N61" s="111"/>
      <c r="O61" s="111"/>
      <c r="P61" s="111"/>
      <c r="Q61" s="112"/>
      <c r="R61" s="58">
        <f>R52+R53+R54+R55+R57+R58+R60</f>
        <v>2317.9</v>
      </c>
      <c r="S61" s="111"/>
      <c r="T61" s="111"/>
      <c r="U61" s="111"/>
      <c r="V61" s="112"/>
      <c r="W61" s="58">
        <f>W52+W53+W54+W55+W56+W57+W58+W59+W60</f>
        <v>48.9</v>
      </c>
      <c r="X61" s="111"/>
      <c r="Y61" s="111"/>
      <c r="Z61" s="111"/>
      <c r="AA61" s="111"/>
      <c r="AB61" s="112"/>
      <c r="AC61" s="58">
        <f>SUM(AC52:AC60)</f>
        <v>2202.3000000000002</v>
      </c>
      <c r="AD61" s="111"/>
      <c r="AE61" s="111"/>
      <c r="AF61" s="111"/>
      <c r="AG61" s="112"/>
      <c r="AH61" s="58">
        <f>AH52+AH53+AH54+AH55+AH57+AH58+AH60</f>
        <v>48.9</v>
      </c>
      <c r="AI61" s="111"/>
      <c r="AJ61" s="111"/>
      <c r="AK61" s="111"/>
      <c r="AL61" s="111"/>
      <c r="AM61" s="112"/>
      <c r="AN61" s="58">
        <f t="shared" si="2"/>
        <v>-382.09999999999945</v>
      </c>
      <c r="AO61" s="111"/>
      <c r="AP61" s="111"/>
      <c r="AQ61" s="111"/>
      <c r="AR61" s="111"/>
      <c r="AS61" s="111"/>
      <c r="AT61" s="111"/>
      <c r="AU61" s="112"/>
      <c r="AV61" s="58">
        <v>51.1</v>
      </c>
      <c r="AW61" s="111"/>
      <c r="AX61" s="111"/>
      <c r="AY61" s="111"/>
      <c r="AZ61" s="111"/>
      <c r="BA61" s="111"/>
      <c r="BB61" s="112"/>
      <c r="BC61" s="58">
        <f t="shared" si="4"/>
        <v>-115.59999999999991</v>
      </c>
      <c r="BD61" s="111"/>
      <c r="BE61" s="111"/>
      <c r="BF61" s="111"/>
      <c r="BG61" s="111"/>
      <c r="BH61" s="112"/>
      <c r="BI61" s="58">
        <f t="shared" si="5"/>
        <v>0</v>
      </c>
      <c r="BJ61" s="60"/>
      <c r="BK61" s="60"/>
      <c r="BL61" s="60"/>
      <c r="BM61" s="60"/>
      <c r="BN61" s="61"/>
      <c r="BO61" s="2"/>
      <c r="BP61" s="2"/>
      <c r="BQ61" s="2"/>
    </row>
    <row r="62" spans="1:69" ht="15.75" x14ac:dyDescent="0.2">
      <c r="A62" s="18"/>
      <c r="B62" s="18"/>
      <c r="C62" s="127" t="s">
        <v>130</v>
      </c>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2"/>
      <c r="BP62" s="2"/>
      <c r="BQ62" s="2"/>
    </row>
    <row r="63" spans="1:69" ht="15.75" x14ac:dyDescent="0.2">
      <c r="A63" s="18"/>
      <c r="B63" s="18"/>
      <c r="C63" s="128" t="s">
        <v>65</v>
      </c>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2"/>
      <c r="BP63" s="2"/>
      <c r="BQ63" s="2"/>
    </row>
    <row r="64" spans="1:69" ht="129" customHeight="1" x14ac:dyDescent="0.2">
      <c r="A64" s="18"/>
      <c r="B64" s="18"/>
      <c r="C64" s="129" t="s">
        <v>137</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2"/>
      <c r="BP64" s="2"/>
      <c r="BQ64" s="2"/>
    </row>
    <row r="65" spans="1:77" ht="15.75" x14ac:dyDescent="0.2">
      <c r="A65" s="18"/>
      <c r="B65" s="18"/>
      <c r="C65" s="82" t="s">
        <v>73</v>
      </c>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2"/>
      <c r="BP65" s="2"/>
      <c r="BQ65" s="2"/>
    </row>
    <row r="66" spans="1:77" ht="15.75" x14ac:dyDescent="0.2">
      <c r="A66" s="18"/>
      <c r="B66" s="18"/>
      <c r="C66" s="130" t="s">
        <v>60</v>
      </c>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2"/>
      <c r="BP66" s="2"/>
      <c r="BQ66" s="2"/>
    </row>
    <row r="67" spans="1:77" ht="15.75" x14ac:dyDescent="0.2">
      <c r="A67" s="18"/>
      <c r="B67" s="18"/>
      <c r="C67" s="124" t="s">
        <v>66</v>
      </c>
      <c r="D67" s="124"/>
      <c r="E67" s="124"/>
      <c r="F67" s="124"/>
      <c r="G67" s="124"/>
      <c r="H67" s="124"/>
      <c r="I67" s="124"/>
      <c r="J67" s="124"/>
      <c r="K67" s="124"/>
      <c r="L67" s="124"/>
      <c r="M67" s="124"/>
      <c r="N67" s="124"/>
      <c r="O67" s="124"/>
      <c r="P67" s="124"/>
      <c r="Q67" s="124"/>
      <c r="R67" s="124"/>
      <c r="S67" s="124"/>
      <c r="T67" s="124"/>
      <c r="U67" s="124"/>
      <c r="V67" s="124" t="s">
        <v>67</v>
      </c>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t="s">
        <v>72</v>
      </c>
      <c r="AU67" s="124"/>
      <c r="AV67" s="124"/>
      <c r="AW67" s="124"/>
      <c r="AX67" s="124"/>
      <c r="AY67" s="124"/>
      <c r="AZ67" s="124"/>
      <c r="BA67" s="124"/>
      <c r="BB67" s="124"/>
      <c r="BC67" s="124"/>
      <c r="BD67" s="124"/>
      <c r="BE67" s="124"/>
      <c r="BF67" s="124"/>
      <c r="BG67" s="124"/>
      <c r="BH67" s="124"/>
      <c r="BI67" s="124"/>
      <c r="BJ67" s="124"/>
      <c r="BK67" s="124"/>
      <c r="BL67" s="124"/>
      <c r="BM67" s="124"/>
      <c r="BN67" s="124"/>
      <c r="BO67" s="2"/>
      <c r="BP67" s="2"/>
      <c r="BQ67" s="2"/>
    </row>
    <row r="68" spans="1:77" ht="15.75" x14ac:dyDescent="0.2">
      <c r="A68" s="18"/>
      <c r="B68" s="18"/>
      <c r="C68" s="124"/>
      <c r="D68" s="124"/>
      <c r="E68" s="124"/>
      <c r="F68" s="124"/>
      <c r="G68" s="124"/>
      <c r="H68" s="124"/>
      <c r="I68" s="124"/>
      <c r="J68" s="124"/>
      <c r="K68" s="124"/>
      <c r="L68" s="124"/>
      <c r="M68" s="124"/>
      <c r="N68" s="124"/>
      <c r="O68" s="124"/>
      <c r="P68" s="124"/>
      <c r="Q68" s="124"/>
      <c r="R68" s="124"/>
      <c r="S68" s="124"/>
      <c r="T68" s="124"/>
      <c r="U68" s="124"/>
      <c r="V68" s="124" t="s">
        <v>68</v>
      </c>
      <c r="W68" s="124"/>
      <c r="X68" s="124"/>
      <c r="Y68" s="124"/>
      <c r="Z68" s="124"/>
      <c r="AA68" s="124"/>
      <c r="AB68" s="124"/>
      <c r="AC68" s="124"/>
      <c r="AD68" s="124"/>
      <c r="AE68" s="124"/>
      <c r="AF68" s="124" t="s">
        <v>69</v>
      </c>
      <c r="AG68" s="124"/>
      <c r="AH68" s="124"/>
      <c r="AI68" s="124"/>
      <c r="AJ68" s="124"/>
      <c r="AK68" s="124"/>
      <c r="AL68" s="124"/>
      <c r="AM68" s="124"/>
      <c r="AN68" s="124"/>
      <c r="AO68" s="124"/>
      <c r="AP68" s="124"/>
      <c r="AQ68" s="124"/>
      <c r="AR68" s="124"/>
      <c r="AS68" s="124"/>
      <c r="AT68" s="124" t="s">
        <v>68</v>
      </c>
      <c r="AU68" s="124"/>
      <c r="AV68" s="124"/>
      <c r="AW68" s="124"/>
      <c r="AX68" s="124"/>
      <c r="AY68" s="124"/>
      <c r="AZ68" s="124"/>
      <c r="BA68" s="124"/>
      <c r="BB68" s="124"/>
      <c r="BC68" s="124"/>
      <c r="BD68" s="124" t="s">
        <v>69</v>
      </c>
      <c r="BE68" s="124"/>
      <c r="BF68" s="124"/>
      <c r="BG68" s="124"/>
      <c r="BH68" s="124"/>
      <c r="BI68" s="124"/>
      <c r="BJ68" s="124"/>
      <c r="BK68" s="124"/>
      <c r="BL68" s="124"/>
      <c r="BM68" s="124"/>
      <c r="BN68" s="124"/>
      <c r="BO68" s="2"/>
      <c r="BP68" s="2"/>
      <c r="BQ68" s="2"/>
    </row>
    <row r="69" spans="1:77" ht="15.75" x14ac:dyDescent="0.2">
      <c r="A69" s="18"/>
      <c r="B69" s="18"/>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t="s">
        <v>70</v>
      </c>
      <c r="AG69" s="124"/>
      <c r="AH69" s="124"/>
      <c r="AI69" s="124"/>
      <c r="AJ69" s="124"/>
      <c r="AK69" s="124"/>
      <c r="AL69" s="124"/>
      <c r="AM69" s="124" t="s">
        <v>71</v>
      </c>
      <c r="AN69" s="124"/>
      <c r="AO69" s="124"/>
      <c r="AP69" s="124"/>
      <c r="AQ69" s="124"/>
      <c r="AR69" s="124"/>
      <c r="AS69" s="124"/>
      <c r="AT69" s="124"/>
      <c r="AU69" s="124"/>
      <c r="AV69" s="124"/>
      <c r="AW69" s="124"/>
      <c r="AX69" s="124"/>
      <c r="AY69" s="124"/>
      <c r="AZ69" s="124"/>
      <c r="BA69" s="124"/>
      <c r="BB69" s="124"/>
      <c r="BC69" s="124"/>
      <c r="BD69" s="124" t="s">
        <v>70</v>
      </c>
      <c r="BE69" s="124"/>
      <c r="BF69" s="124"/>
      <c r="BG69" s="124"/>
      <c r="BH69" s="124"/>
      <c r="BI69" s="124"/>
      <c r="BJ69" s="124" t="s">
        <v>71</v>
      </c>
      <c r="BK69" s="124"/>
      <c r="BL69" s="124"/>
      <c r="BM69" s="124"/>
      <c r="BN69" s="124"/>
      <c r="BO69" s="2"/>
      <c r="BP69" s="2"/>
      <c r="BQ69" s="2"/>
    </row>
    <row r="70" spans="1:77" ht="15.75" x14ac:dyDescent="0.2">
      <c r="A70" s="18"/>
      <c r="B70" s="18"/>
      <c r="C70" s="124">
        <v>1</v>
      </c>
      <c r="D70" s="124"/>
      <c r="E70" s="124"/>
      <c r="F70" s="124"/>
      <c r="G70" s="124"/>
      <c r="H70" s="124"/>
      <c r="I70" s="124"/>
      <c r="J70" s="124"/>
      <c r="K70" s="124"/>
      <c r="L70" s="124"/>
      <c r="M70" s="124"/>
      <c r="N70" s="124"/>
      <c r="O70" s="124"/>
      <c r="P70" s="124"/>
      <c r="Q70" s="124"/>
      <c r="R70" s="124"/>
      <c r="S70" s="124"/>
      <c r="T70" s="124"/>
      <c r="U70" s="124"/>
      <c r="V70" s="124">
        <v>2</v>
      </c>
      <c r="W70" s="124"/>
      <c r="X70" s="124"/>
      <c r="Y70" s="124"/>
      <c r="Z70" s="124"/>
      <c r="AA70" s="124"/>
      <c r="AB70" s="124"/>
      <c r="AC70" s="124"/>
      <c r="AD70" s="124"/>
      <c r="AE70" s="124"/>
      <c r="AF70" s="124">
        <v>3</v>
      </c>
      <c r="AG70" s="124"/>
      <c r="AH70" s="124"/>
      <c r="AI70" s="124"/>
      <c r="AJ70" s="124"/>
      <c r="AK70" s="124"/>
      <c r="AL70" s="124"/>
      <c r="AM70" s="124">
        <v>4</v>
      </c>
      <c r="AN70" s="124"/>
      <c r="AO70" s="124"/>
      <c r="AP70" s="124"/>
      <c r="AQ70" s="124"/>
      <c r="AR70" s="124"/>
      <c r="AS70" s="124"/>
      <c r="AT70" s="124">
        <v>5</v>
      </c>
      <c r="AU70" s="124"/>
      <c r="AV70" s="124"/>
      <c r="AW70" s="124"/>
      <c r="AX70" s="124"/>
      <c r="AY70" s="124"/>
      <c r="AZ70" s="124"/>
      <c r="BA70" s="124"/>
      <c r="BB70" s="124"/>
      <c r="BC70" s="124"/>
      <c r="BD70" s="124">
        <v>6</v>
      </c>
      <c r="BE70" s="124"/>
      <c r="BF70" s="124"/>
      <c r="BG70" s="124"/>
      <c r="BH70" s="124"/>
      <c r="BI70" s="124"/>
      <c r="BJ70" s="124">
        <v>7</v>
      </c>
      <c r="BK70" s="124"/>
      <c r="BL70" s="124"/>
      <c r="BM70" s="124"/>
      <c r="BN70" s="124"/>
      <c r="BO70" s="2"/>
      <c r="BP70" s="2"/>
      <c r="BQ70" s="2"/>
    </row>
    <row r="71" spans="1:77" ht="15.75" x14ac:dyDescent="0.2">
      <c r="A71" s="18"/>
      <c r="B71" s="18"/>
      <c r="C71" s="129" t="s">
        <v>76</v>
      </c>
      <c r="D71" s="129"/>
      <c r="E71" s="129"/>
      <c r="F71" s="129"/>
      <c r="G71" s="129"/>
      <c r="H71" s="129"/>
      <c r="I71" s="129"/>
      <c r="J71" s="129"/>
      <c r="K71" s="129"/>
      <c r="L71" s="129"/>
      <c r="M71" s="129"/>
      <c r="N71" s="129"/>
      <c r="O71" s="129"/>
      <c r="P71" s="129"/>
      <c r="Q71" s="129"/>
      <c r="R71" s="129"/>
      <c r="S71" s="129"/>
      <c r="T71" s="129"/>
      <c r="U71" s="129"/>
      <c r="V71" s="131">
        <v>0</v>
      </c>
      <c r="W71" s="131"/>
      <c r="X71" s="131"/>
      <c r="Y71" s="131"/>
      <c r="Z71" s="131"/>
      <c r="AA71" s="131"/>
      <c r="AB71" s="131"/>
      <c r="AC71" s="131"/>
      <c r="AD71" s="131"/>
      <c r="AE71" s="131"/>
      <c r="AF71" s="131">
        <v>0</v>
      </c>
      <c r="AG71" s="131"/>
      <c r="AH71" s="131"/>
      <c r="AI71" s="131"/>
      <c r="AJ71" s="131"/>
      <c r="AK71" s="131"/>
      <c r="AL71" s="131"/>
      <c r="AM71" s="131">
        <v>0</v>
      </c>
      <c r="AN71" s="131"/>
      <c r="AO71" s="131"/>
      <c r="AP71" s="131"/>
      <c r="AQ71" s="131"/>
      <c r="AR71" s="131"/>
      <c r="AS71" s="131"/>
      <c r="AT71" s="131">
        <v>0</v>
      </c>
      <c r="AU71" s="131"/>
      <c r="AV71" s="131"/>
      <c r="AW71" s="131"/>
      <c r="AX71" s="131"/>
      <c r="AY71" s="131"/>
      <c r="AZ71" s="131"/>
      <c r="BA71" s="131"/>
      <c r="BB71" s="131"/>
      <c r="BC71" s="131"/>
      <c r="BD71" s="131">
        <v>0</v>
      </c>
      <c r="BE71" s="131"/>
      <c r="BF71" s="131"/>
      <c r="BG71" s="131"/>
      <c r="BH71" s="131"/>
      <c r="BI71" s="131"/>
      <c r="BJ71" s="131">
        <v>0</v>
      </c>
      <c r="BK71" s="131"/>
      <c r="BL71" s="131"/>
      <c r="BM71" s="131"/>
      <c r="BN71" s="131"/>
      <c r="BO71" s="2"/>
      <c r="BP71" s="2"/>
      <c r="BQ71" s="2"/>
    </row>
    <row r="72" spans="1:77" ht="15.75" x14ac:dyDescent="0.2">
      <c r="A72" s="18"/>
      <c r="B72" s="18"/>
      <c r="C72" s="129" t="s">
        <v>74</v>
      </c>
      <c r="D72" s="129"/>
      <c r="E72" s="129"/>
      <c r="F72" s="129"/>
      <c r="G72" s="129"/>
      <c r="H72" s="129"/>
      <c r="I72" s="129"/>
      <c r="J72" s="129"/>
      <c r="K72" s="129"/>
      <c r="L72" s="129"/>
      <c r="M72" s="129"/>
      <c r="N72" s="129"/>
      <c r="O72" s="129"/>
      <c r="P72" s="129"/>
      <c r="Q72" s="129"/>
      <c r="R72" s="129"/>
      <c r="S72" s="129"/>
      <c r="T72" s="129"/>
      <c r="U72" s="129"/>
      <c r="V72" s="131">
        <v>0</v>
      </c>
      <c r="W72" s="131"/>
      <c r="X72" s="131"/>
      <c r="Y72" s="131"/>
      <c r="Z72" s="131"/>
      <c r="AA72" s="131"/>
      <c r="AB72" s="131"/>
      <c r="AC72" s="131"/>
      <c r="AD72" s="131"/>
      <c r="AE72" s="131"/>
      <c r="AF72" s="131">
        <v>0</v>
      </c>
      <c r="AG72" s="131"/>
      <c r="AH72" s="131"/>
      <c r="AI72" s="131"/>
      <c r="AJ72" s="131"/>
      <c r="AK72" s="131"/>
      <c r="AL72" s="131"/>
      <c r="AM72" s="131">
        <v>0</v>
      </c>
      <c r="AN72" s="131"/>
      <c r="AO72" s="131"/>
      <c r="AP72" s="131"/>
      <c r="AQ72" s="131"/>
      <c r="AR72" s="131"/>
      <c r="AS72" s="131"/>
      <c r="AT72" s="131">
        <v>0</v>
      </c>
      <c r="AU72" s="131"/>
      <c r="AV72" s="131"/>
      <c r="AW72" s="131"/>
      <c r="AX72" s="131"/>
      <c r="AY72" s="131"/>
      <c r="AZ72" s="131"/>
      <c r="BA72" s="131"/>
      <c r="BB72" s="131"/>
      <c r="BC72" s="131"/>
      <c r="BD72" s="131">
        <v>0</v>
      </c>
      <c r="BE72" s="131"/>
      <c r="BF72" s="131"/>
      <c r="BG72" s="131"/>
      <c r="BH72" s="131"/>
      <c r="BI72" s="131"/>
      <c r="BJ72" s="131">
        <v>0</v>
      </c>
      <c r="BK72" s="131"/>
      <c r="BL72" s="131"/>
      <c r="BM72" s="131"/>
      <c r="BN72" s="131"/>
      <c r="BO72" s="2"/>
      <c r="BP72" s="2"/>
      <c r="BQ72" s="2"/>
    </row>
    <row r="73" spans="1:77" ht="15.75" x14ac:dyDescent="0.2">
      <c r="A73" s="18"/>
      <c r="B73" s="18"/>
      <c r="C73" s="129" t="s">
        <v>75</v>
      </c>
      <c r="D73" s="129"/>
      <c r="E73" s="129"/>
      <c r="F73" s="129"/>
      <c r="G73" s="129"/>
      <c r="H73" s="129"/>
      <c r="I73" s="129"/>
      <c r="J73" s="129"/>
      <c r="K73" s="129"/>
      <c r="L73" s="129"/>
      <c r="M73" s="129"/>
      <c r="N73" s="129"/>
      <c r="O73" s="129"/>
      <c r="P73" s="129"/>
      <c r="Q73" s="129"/>
      <c r="R73" s="129"/>
      <c r="S73" s="129"/>
      <c r="T73" s="129"/>
      <c r="U73" s="129"/>
      <c r="V73" s="131">
        <v>0</v>
      </c>
      <c r="W73" s="131"/>
      <c r="X73" s="131"/>
      <c r="Y73" s="131"/>
      <c r="Z73" s="131"/>
      <c r="AA73" s="131"/>
      <c r="AB73" s="131"/>
      <c r="AC73" s="131"/>
      <c r="AD73" s="131"/>
      <c r="AE73" s="131"/>
      <c r="AF73" s="131">
        <v>0</v>
      </c>
      <c r="AG73" s="131"/>
      <c r="AH73" s="131"/>
      <c r="AI73" s="131"/>
      <c r="AJ73" s="131"/>
      <c r="AK73" s="131"/>
      <c r="AL73" s="131"/>
      <c r="AM73" s="131">
        <v>0</v>
      </c>
      <c r="AN73" s="131"/>
      <c r="AO73" s="131"/>
      <c r="AP73" s="131"/>
      <c r="AQ73" s="131"/>
      <c r="AR73" s="131"/>
      <c r="AS73" s="131"/>
      <c r="AT73" s="131">
        <v>0</v>
      </c>
      <c r="AU73" s="131"/>
      <c r="AV73" s="131"/>
      <c r="AW73" s="131"/>
      <c r="AX73" s="131"/>
      <c r="AY73" s="131"/>
      <c r="AZ73" s="131"/>
      <c r="BA73" s="131"/>
      <c r="BB73" s="131"/>
      <c r="BC73" s="131"/>
      <c r="BD73" s="131">
        <v>0</v>
      </c>
      <c r="BE73" s="131"/>
      <c r="BF73" s="131"/>
      <c r="BG73" s="131"/>
      <c r="BH73" s="131"/>
      <c r="BI73" s="131"/>
      <c r="BJ73" s="131">
        <v>0</v>
      </c>
      <c r="BK73" s="131"/>
      <c r="BL73" s="131"/>
      <c r="BM73" s="131"/>
      <c r="BN73" s="131"/>
      <c r="BO73" s="2"/>
      <c r="BP73" s="2"/>
      <c r="BQ73" s="2"/>
    </row>
    <row r="74" spans="1:77" ht="15.75" x14ac:dyDescent="0.2">
      <c r="A74" s="18"/>
      <c r="B74" s="18"/>
      <c r="C74" s="127" t="s">
        <v>77</v>
      </c>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2"/>
      <c r="BP74" s="2"/>
      <c r="BQ74" s="2"/>
    </row>
    <row r="75" spans="1:77" ht="15.75" x14ac:dyDescent="0.2">
      <c r="A75" s="18"/>
      <c r="B75" s="18"/>
      <c r="C75" s="129" t="s">
        <v>121</v>
      </c>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2"/>
      <c r="BP75" s="2"/>
      <c r="BQ75" s="2"/>
    </row>
    <row r="76" spans="1:77" ht="15.75" x14ac:dyDescent="0.2">
      <c r="A76" s="82" t="s">
        <v>79</v>
      </c>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row>
    <row r="77" spans="1:77" ht="15.75" x14ac:dyDescent="0.2">
      <c r="A77" s="82" t="s">
        <v>80</v>
      </c>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row>
    <row r="79" spans="1:77" ht="15.75" x14ac:dyDescent="0.2">
      <c r="A79" s="93" t="s">
        <v>1</v>
      </c>
      <c r="B79" s="94"/>
      <c r="C79" s="93" t="s">
        <v>81</v>
      </c>
      <c r="D79" s="132"/>
      <c r="E79" s="132"/>
      <c r="F79" s="132"/>
      <c r="G79" s="132"/>
      <c r="H79" s="132"/>
      <c r="I79" s="132"/>
      <c r="J79" s="132"/>
      <c r="K79" s="132"/>
      <c r="L79" s="132"/>
      <c r="M79" s="132"/>
      <c r="N79" s="94"/>
      <c r="O79" s="93" t="s">
        <v>53</v>
      </c>
      <c r="P79" s="132"/>
      <c r="Q79" s="132"/>
      <c r="R79" s="132"/>
      <c r="S79" s="132"/>
      <c r="T79" s="132"/>
      <c r="U79" s="132"/>
      <c r="V79" s="132"/>
      <c r="W79" s="132"/>
      <c r="X79" s="94"/>
      <c r="Y79" s="93" t="s">
        <v>54</v>
      </c>
      <c r="Z79" s="132"/>
      <c r="AA79" s="132"/>
      <c r="AB79" s="132"/>
      <c r="AC79" s="132"/>
      <c r="AD79" s="132"/>
      <c r="AE79" s="132"/>
      <c r="AF79" s="132"/>
      <c r="AG79" s="132"/>
      <c r="AH79" s="94"/>
      <c r="AI79" s="93" t="s">
        <v>55</v>
      </c>
      <c r="AJ79" s="132"/>
      <c r="AK79" s="132"/>
      <c r="AL79" s="132"/>
      <c r="AM79" s="132"/>
      <c r="AN79" s="132"/>
      <c r="AO79" s="132"/>
      <c r="AP79" s="132"/>
      <c r="AQ79" s="132"/>
      <c r="AR79" s="94"/>
      <c r="AS79" s="93" t="s">
        <v>82</v>
      </c>
      <c r="AT79" s="132"/>
      <c r="AU79" s="132"/>
      <c r="AV79" s="132"/>
      <c r="AW79" s="132"/>
      <c r="AX79" s="132"/>
      <c r="AY79" s="132"/>
      <c r="AZ79" s="132"/>
      <c r="BA79" s="132"/>
      <c r="BB79" s="132"/>
      <c r="BC79" s="132"/>
      <c r="BD79" s="132"/>
      <c r="BE79" s="132"/>
      <c r="BF79" s="132"/>
      <c r="BG79" s="94"/>
      <c r="BH79" s="93" t="s">
        <v>57</v>
      </c>
      <c r="BI79" s="132"/>
      <c r="BJ79" s="132"/>
      <c r="BK79" s="132"/>
      <c r="BL79" s="132"/>
      <c r="BM79" s="132"/>
      <c r="BN79" s="132"/>
      <c r="BO79" s="132"/>
      <c r="BP79" s="132"/>
      <c r="BQ79" s="94"/>
      <c r="BR79" s="5"/>
      <c r="BS79" s="5"/>
      <c r="BT79" s="5"/>
      <c r="BU79" s="5"/>
      <c r="BV79" s="5"/>
      <c r="BW79" s="5"/>
      <c r="BX79" s="5"/>
      <c r="BY79" s="5"/>
    </row>
    <row r="80" spans="1:77" ht="15.75" x14ac:dyDescent="0.2">
      <c r="A80" s="95"/>
      <c r="B80" s="96"/>
      <c r="C80" s="95"/>
      <c r="D80" s="133"/>
      <c r="E80" s="133"/>
      <c r="F80" s="133"/>
      <c r="G80" s="133"/>
      <c r="H80" s="133"/>
      <c r="I80" s="133"/>
      <c r="J80" s="133"/>
      <c r="K80" s="133"/>
      <c r="L80" s="133"/>
      <c r="M80" s="133"/>
      <c r="N80" s="96"/>
      <c r="O80" s="95"/>
      <c r="P80" s="133"/>
      <c r="Q80" s="133"/>
      <c r="R80" s="133"/>
      <c r="S80" s="133"/>
      <c r="T80" s="133"/>
      <c r="U80" s="133"/>
      <c r="V80" s="133"/>
      <c r="W80" s="133"/>
      <c r="X80" s="96"/>
      <c r="Y80" s="95"/>
      <c r="Z80" s="133"/>
      <c r="AA80" s="133"/>
      <c r="AB80" s="133"/>
      <c r="AC80" s="133"/>
      <c r="AD80" s="133"/>
      <c r="AE80" s="133"/>
      <c r="AF80" s="133"/>
      <c r="AG80" s="133"/>
      <c r="AH80" s="96"/>
      <c r="AI80" s="95"/>
      <c r="AJ80" s="133"/>
      <c r="AK80" s="133"/>
      <c r="AL80" s="133"/>
      <c r="AM80" s="133"/>
      <c r="AN80" s="133"/>
      <c r="AO80" s="133"/>
      <c r="AP80" s="133"/>
      <c r="AQ80" s="133"/>
      <c r="AR80" s="96"/>
      <c r="AS80" s="95"/>
      <c r="AT80" s="133"/>
      <c r="AU80" s="133"/>
      <c r="AV80" s="133"/>
      <c r="AW80" s="133"/>
      <c r="AX80" s="133"/>
      <c r="AY80" s="133"/>
      <c r="AZ80" s="133"/>
      <c r="BA80" s="133"/>
      <c r="BB80" s="133"/>
      <c r="BC80" s="133"/>
      <c r="BD80" s="133"/>
      <c r="BE80" s="133"/>
      <c r="BF80" s="133"/>
      <c r="BG80" s="96"/>
      <c r="BH80" s="95"/>
      <c r="BI80" s="133"/>
      <c r="BJ80" s="133"/>
      <c r="BK80" s="133"/>
      <c r="BL80" s="133"/>
      <c r="BM80" s="133"/>
      <c r="BN80" s="133"/>
      <c r="BO80" s="133"/>
      <c r="BP80" s="133"/>
      <c r="BQ80" s="96"/>
      <c r="BR80" s="2"/>
      <c r="BS80" s="2"/>
      <c r="BT80" s="2"/>
      <c r="BU80" s="2"/>
      <c r="BV80" s="2"/>
      <c r="BW80" s="2"/>
      <c r="BX80" s="2"/>
      <c r="BY80" s="2"/>
    </row>
    <row r="81" spans="1:79" ht="15.75" x14ac:dyDescent="0.2">
      <c r="A81" s="59">
        <v>1</v>
      </c>
      <c r="B81" s="61"/>
      <c r="C81" s="59">
        <v>1</v>
      </c>
      <c r="D81" s="60"/>
      <c r="E81" s="60"/>
      <c r="F81" s="60"/>
      <c r="G81" s="60"/>
      <c r="H81" s="60"/>
      <c r="I81" s="60"/>
      <c r="J81" s="60"/>
      <c r="K81" s="60"/>
      <c r="L81" s="60"/>
      <c r="M81" s="60"/>
      <c r="N81" s="61"/>
      <c r="O81" s="124">
        <v>2</v>
      </c>
      <c r="P81" s="124"/>
      <c r="Q81" s="124"/>
      <c r="R81" s="124"/>
      <c r="S81" s="124"/>
      <c r="T81" s="124"/>
      <c r="U81" s="124"/>
      <c r="V81" s="124"/>
      <c r="W81" s="124"/>
      <c r="X81" s="124"/>
      <c r="Y81" s="59">
        <v>3</v>
      </c>
      <c r="Z81" s="60"/>
      <c r="AA81" s="60"/>
      <c r="AB81" s="60"/>
      <c r="AC81" s="60"/>
      <c r="AD81" s="60"/>
      <c r="AE81" s="60"/>
      <c r="AF81" s="60"/>
      <c r="AG81" s="60"/>
      <c r="AH81" s="61"/>
      <c r="AI81" s="59">
        <v>4</v>
      </c>
      <c r="AJ81" s="60"/>
      <c r="AK81" s="60"/>
      <c r="AL81" s="60"/>
      <c r="AM81" s="60"/>
      <c r="AN81" s="60"/>
      <c r="AO81" s="60"/>
      <c r="AP81" s="60"/>
      <c r="AQ81" s="60"/>
      <c r="AR81" s="61"/>
      <c r="AS81" s="59">
        <v>5</v>
      </c>
      <c r="AT81" s="60"/>
      <c r="AU81" s="60"/>
      <c r="AV81" s="60"/>
      <c r="AW81" s="60"/>
      <c r="AX81" s="60"/>
      <c r="AY81" s="60"/>
      <c r="AZ81" s="60"/>
      <c r="BA81" s="60"/>
      <c r="BB81" s="60"/>
      <c r="BC81" s="60"/>
      <c r="BD81" s="60"/>
      <c r="BE81" s="60"/>
      <c r="BF81" s="60"/>
      <c r="BG81" s="61"/>
      <c r="BH81" s="59">
        <v>6</v>
      </c>
      <c r="BI81" s="60"/>
      <c r="BJ81" s="60"/>
      <c r="BK81" s="60"/>
      <c r="BL81" s="60"/>
      <c r="BM81" s="60"/>
      <c r="BN81" s="60"/>
      <c r="BO81" s="60"/>
      <c r="BP81" s="60"/>
      <c r="BQ81" s="61"/>
      <c r="BR81" s="2"/>
      <c r="BS81" s="2"/>
      <c r="BT81" s="2"/>
      <c r="BU81" s="2"/>
      <c r="BV81" s="2"/>
      <c r="BW81" s="2"/>
      <c r="BX81" s="2"/>
      <c r="BY81" s="2"/>
    </row>
    <row r="82" spans="1:79" x14ac:dyDescent="0.2">
      <c r="A82" s="103"/>
      <c r="B82" s="104"/>
      <c r="C82" s="134" t="str">
        <f t="shared" ref="C82" si="11">$A$25</f>
        <v>Керівництво і управління у сфері фінансових відносин</v>
      </c>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6"/>
    </row>
    <row r="83" spans="1:79" s="22" customFormat="1" ht="15.75" x14ac:dyDescent="0.2">
      <c r="A83" s="137">
        <v>0</v>
      </c>
      <c r="B83" s="138"/>
      <c r="C83" s="139" t="s">
        <v>24</v>
      </c>
      <c r="D83" s="140"/>
      <c r="E83" s="140"/>
      <c r="F83" s="140"/>
      <c r="G83" s="140"/>
      <c r="H83" s="140"/>
      <c r="I83" s="140"/>
      <c r="J83" s="140"/>
      <c r="K83" s="140"/>
      <c r="L83" s="140"/>
      <c r="M83" s="140"/>
      <c r="N83" s="141"/>
      <c r="O83" s="142" t="s">
        <v>25</v>
      </c>
      <c r="P83" s="142"/>
      <c r="Q83" s="142"/>
      <c r="R83" s="142"/>
      <c r="S83" s="142"/>
      <c r="T83" s="142"/>
      <c r="U83" s="142"/>
      <c r="V83" s="142"/>
      <c r="W83" s="142"/>
      <c r="X83" s="142"/>
      <c r="Y83" s="143"/>
      <c r="Z83" s="144"/>
      <c r="AA83" s="144"/>
      <c r="AB83" s="144"/>
      <c r="AC83" s="144"/>
      <c r="AD83" s="144"/>
      <c r="AE83" s="144"/>
      <c r="AF83" s="144"/>
      <c r="AG83" s="144"/>
      <c r="AH83" s="145"/>
      <c r="AI83" s="143"/>
      <c r="AJ83" s="144"/>
      <c r="AK83" s="144"/>
      <c r="AL83" s="144"/>
      <c r="AM83" s="144"/>
      <c r="AN83" s="144"/>
      <c r="AO83" s="144"/>
      <c r="AP83" s="144"/>
      <c r="AQ83" s="144"/>
      <c r="AR83" s="145"/>
      <c r="AS83" s="143"/>
      <c r="AT83" s="144"/>
      <c r="AU83" s="144"/>
      <c r="AV83" s="144"/>
      <c r="AW83" s="144"/>
      <c r="AX83" s="144"/>
      <c r="AY83" s="144"/>
      <c r="AZ83" s="144"/>
      <c r="BA83" s="144"/>
      <c r="BB83" s="144"/>
      <c r="BC83" s="144"/>
      <c r="BD83" s="144"/>
      <c r="BE83" s="144"/>
      <c r="BF83" s="144"/>
      <c r="BG83" s="145"/>
      <c r="BH83" s="143"/>
      <c r="BI83" s="144"/>
      <c r="BJ83" s="144"/>
      <c r="BK83" s="144"/>
      <c r="BL83" s="144"/>
      <c r="BM83" s="144"/>
      <c r="BN83" s="144"/>
      <c r="BO83" s="144"/>
      <c r="BP83" s="144"/>
      <c r="BQ83" s="145"/>
      <c r="BR83" s="23"/>
      <c r="BS83" s="23"/>
      <c r="BT83" s="23"/>
      <c r="BU83" s="23"/>
      <c r="BV83" s="23"/>
      <c r="BW83" s="23"/>
      <c r="BX83" s="23"/>
      <c r="BY83" s="23"/>
      <c r="CA83" s="22" t="s">
        <v>9</v>
      </c>
    </row>
    <row r="84" spans="1:79" ht="15.75" x14ac:dyDescent="0.2">
      <c r="A84" s="103">
        <v>0</v>
      </c>
      <c r="B84" s="104"/>
      <c r="C84" s="57" t="s">
        <v>85</v>
      </c>
      <c r="D84" s="148"/>
      <c r="E84" s="148"/>
      <c r="F84" s="148"/>
      <c r="G84" s="148"/>
      <c r="H84" s="148"/>
      <c r="I84" s="148"/>
      <c r="J84" s="148"/>
      <c r="K84" s="148"/>
      <c r="L84" s="148"/>
      <c r="M84" s="148"/>
      <c r="N84" s="149"/>
      <c r="O84" s="150">
        <v>13</v>
      </c>
      <c r="P84" s="150"/>
      <c r="Q84" s="150"/>
      <c r="R84" s="150"/>
      <c r="S84" s="150"/>
      <c r="T84" s="150"/>
      <c r="U84" s="150"/>
      <c r="V84" s="150"/>
      <c r="W84" s="150"/>
      <c r="X84" s="150"/>
      <c r="Y84" s="54">
        <v>13</v>
      </c>
      <c r="Z84" s="146"/>
      <c r="AA84" s="146"/>
      <c r="AB84" s="146"/>
      <c r="AC84" s="146"/>
      <c r="AD84" s="146"/>
      <c r="AE84" s="146"/>
      <c r="AF84" s="146"/>
      <c r="AG84" s="146"/>
      <c r="AH84" s="147"/>
      <c r="AI84" s="54">
        <v>11</v>
      </c>
      <c r="AJ84" s="146"/>
      <c r="AK84" s="146"/>
      <c r="AL84" s="146"/>
      <c r="AM84" s="146"/>
      <c r="AN84" s="146"/>
      <c r="AO84" s="146"/>
      <c r="AP84" s="146"/>
      <c r="AQ84" s="146"/>
      <c r="AR84" s="147"/>
      <c r="AS84" s="54">
        <f t="shared" ref="AS84:AS89" si="12">Y84-O84</f>
        <v>0</v>
      </c>
      <c r="AT84" s="146"/>
      <c r="AU84" s="146"/>
      <c r="AV84" s="146"/>
      <c r="AW84" s="146"/>
      <c r="AX84" s="146"/>
      <c r="AY84" s="146"/>
      <c r="AZ84" s="146"/>
      <c r="BA84" s="146"/>
      <c r="BB84" s="146"/>
      <c r="BC84" s="146"/>
      <c r="BD84" s="146"/>
      <c r="BE84" s="146"/>
      <c r="BF84" s="146"/>
      <c r="BG84" s="147"/>
      <c r="BH84" s="54">
        <f>AI84-Y84</f>
        <v>-2</v>
      </c>
      <c r="BI84" s="146"/>
      <c r="BJ84" s="146"/>
      <c r="BK84" s="146"/>
      <c r="BL84" s="146"/>
      <c r="BM84" s="146"/>
      <c r="BN84" s="146"/>
      <c r="BO84" s="146"/>
      <c r="BP84" s="146"/>
      <c r="BQ84" s="147"/>
      <c r="BR84" s="6"/>
      <c r="BS84" s="6"/>
      <c r="BT84" s="6"/>
      <c r="BU84" s="6"/>
      <c r="BV84" s="6"/>
      <c r="BW84" s="6"/>
      <c r="BX84" s="6"/>
      <c r="BY84" s="6"/>
    </row>
    <row r="85" spans="1:79" ht="15.75" x14ac:dyDescent="0.2">
      <c r="A85" s="103">
        <v>1</v>
      </c>
      <c r="B85" s="104"/>
      <c r="C85" s="57" t="s">
        <v>86</v>
      </c>
      <c r="D85" s="148"/>
      <c r="E85" s="148"/>
      <c r="F85" s="148"/>
      <c r="G85" s="148"/>
      <c r="H85" s="148"/>
      <c r="I85" s="148"/>
      <c r="J85" s="148"/>
      <c r="K85" s="148"/>
      <c r="L85" s="148"/>
      <c r="M85" s="148"/>
      <c r="N85" s="149"/>
      <c r="O85" s="150">
        <v>13</v>
      </c>
      <c r="P85" s="150"/>
      <c r="Q85" s="150"/>
      <c r="R85" s="150"/>
      <c r="S85" s="150"/>
      <c r="T85" s="150"/>
      <c r="U85" s="150"/>
      <c r="V85" s="150"/>
      <c r="W85" s="150"/>
      <c r="X85" s="150"/>
      <c r="Y85" s="151">
        <v>13</v>
      </c>
      <c r="Z85" s="152"/>
      <c r="AA85" s="152"/>
      <c r="AB85" s="152"/>
      <c r="AC85" s="152"/>
      <c r="AD85" s="152"/>
      <c r="AE85" s="152"/>
      <c r="AF85" s="152"/>
      <c r="AG85" s="152"/>
      <c r="AH85" s="153"/>
      <c r="AI85" s="54">
        <v>11</v>
      </c>
      <c r="AJ85" s="146"/>
      <c r="AK85" s="146"/>
      <c r="AL85" s="146"/>
      <c r="AM85" s="146"/>
      <c r="AN85" s="146"/>
      <c r="AO85" s="146"/>
      <c r="AP85" s="146"/>
      <c r="AQ85" s="146"/>
      <c r="AR85" s="147"/>
      <c r="AS85" s="54">
        <f t="shared" si="12"/>
        <v>0</v>
      </c>
      <c r="AT85" s="146"/>
      <c r="AU85" s="146"/>
      <c r="AV85" s="146"/>
      <c r="AW85" s="146"/>
      <c r="AX85" s="146"/>
      <c r="AY85" s="146"/>
      <c r="AZ85" s="146"/>
      <c r="BA85" s="146"/>
      <c r="BB85" s="146"/>
      <c r="BC85" s="146"/>
      <c r="BD85" s="146"/>
      <c r="BE85" s="146"/>
      <c r="BF85" s="146"/>
      <c r="BG85" s="147"/>
      <c r="BH85" s="54">
        <f t="shared" ref="BH85:BH101" si="13">AI85-Y85</f>
        <v>-2</v>
      </c>
      <c r="BI85" s="146"/>
      <c r="BJ85" s="146"/>
      <c r="BK85" s="146"/>
      <c r="BL85" s="146"/>
      <c r="BM85" s="146"/>
      <c r="BN85" s="146"/>
      <c r="BO85" s="146"/>
      <c r="BP85" s="146"/>
      <c r="BQ85" s="147"/>
      <c r="BR85" s="6"/>
      <c r="BS85" s="6"/>
      <c r="BT85" s="6"/>
      <c r="BU85" s="6"/>
      <c r="BV85" s="6"/>
      <c r="BW85" s="6"/>
      <c r="BX85" s="6"/>
      <c r="BY85" s="6"/>
    </row>
    <row r="86" spans="1:79" ht="15.75" x14ac:dyDescent="0.2">
      <c r="A86" s="103">
        <v>1</v>
      </c>
      <c r="B86" s="104"/>
      <c r="C86" s="57" t="s">
        <v>87</v>
      </c>
      <c r="D86" s="148"/>
      <c r="E86" s="148"/>
      <c r="F86" s="148"/>
      <c r="G86" s="148"/>
      <c r="H86" s="148"/>
      <c r="I86" s="148"/>
      <c r="J86" s="148"/>
      <c r="K86" s="148"/>
      <c r="L86" s="148"/>
      <c r="M86" s="148"/>
      <c r="N86" s="149"/>
      <c r="O86" s="150"/>
      <c r="P86" s="150"/>
      <c r="Q86" s="150"/>
      <c r="R86" s="150"/>
      <c r="S86" s="150"/>
      <c r="T86" s="150"/>
      <c r="U86" s="150"/>
      <c r="V86" s="150"/>
      <c r="W86" s="150"/>
      <c r="X86" s="150"/>
      <c r="Y86" s="54"/>
      <c r="Z86" s="146"/>
      <c r="AA86" s="146"/>
      <c r="AB86" s="146"/>
      <c r="AC86" s="146"/>
      <c r="AD86" s="146"/>
      <c r="AE86" s="146"/>
      <c r="AF86" s="146"/>
      <c r="AG86" s="146"/>
      <c r="AH86" s="147"/>
      <c r="AI86" s="54"/>
      <c r="AJ86" s="146"/>
      <c r="AK86" s="146"/>
      <c r="AL86" s="146"/>
      <c r="AM86" s="146"/>
      <c r="AN86" s="146"/>
      <c r="AO86" s="146"/>
      <c r="AP86" s="146"/>
      <c r="AQ86" s="146"/>
      <c r="AR86" s="147"/>
      <c r="AS86" s="54">
        <f t="shared" si="12"/>
        <v>0</v>
      </c>
      <c r="AT86" s="146"/>
      <c r="AU86" s="146"/>
      <c r="AV86" s="146"/>
      <c r="AW86" s="146"/>
      <c r="AX86" s="146"/>
      <c r="AY86" s="146"/>
      <c r="AZ86" s="146"/>
      <c r="BA86" s="146"/>
      <c r="BB86" s="146"/>
      <c r="BC86" s="146"/>
      <c r="BD86" s="146"/>
      <c r="BE86" s="146"/>
      <c r="BF86" s="146"/>
      <c r="BG86" s="147"/>
      <c r="BH86" s="54">
        <f t="shared" si="13"/>
        <v>0</v>
      </c>
      <c r="BI86" s="146"/>
      <c r="BJ86" s="146"/>
      <c r="BK86" s="146"/>
      <c r="BL86" s="146"/>
      <c r="BM86" s="146"/>
      <c r="BN86" s="146"/>
      <c r="BO86" s="146"/>
      <c r="BP86" s="146"/>
      <c r="BQ86" s="147"/>
      <c r="BR86" s="6"/>
      <c r="BS86" s="6"/>
      <c r="BT86" s="6"/>
      <c r="BU86" s="6"/>
      <c r="BV86" s="6"/>
      <c r="BW86" s="6"/>
      <c r="BX86" s="6"/>
      <c r="BY86" s="6"/>
    </row>
    <row r="87" spans="1:79" ht="15.75" x14ac:dyDescent="0.2">
      <c r="A87" s="103">
        <v>1</v>
      </c>
      <c r="B87" s="104"/>
      <c r="C87" s="57" t="s">
        <v>88</v>
      </c>
      <c r="D87" s="148"/>
      <c r="E87" s="148"/>
      <c r="F87" s="148"/>
      <c r="G87" s="148"/>
      <c r="H87" s="148"/>
      <c r="I87" s="148"/>
      <c r="J87" s="148"/>
      <c r="K87" s="148"/>
      <c r="L87" s="148"/>
      <c r="M87" s="148"/>
      <c r="N87" s="149"/>
      <c r="O87" s="154">
        <v>2700000</v>
      </c>
      <c r="P87" s="154"/>
      <c r="Q87" s="154"/>
      <c r="R87" s="154"/>
      <c r="S87" s="154"/>
      <c r="T87" s="154"/>
      <c r="U87" s="154"/>
      <c r="V87" s="154"/>
      <c r="W87" s="154"/>
      <c r="X87" s="154"/>
      <c r="Y87" s="155">
        <v>2317934</v>
      </c>
      <c r="Z87" s="156"/>
      <c r="AA87" s="156"/>
      <c r="AB87" s="156"/>
      <c r="AC87" s="156"/>
      <c r="AD87" s="156"/>
      <c r="AE87" s="156"/>
      <c r="AF87" s="156"/>
      <c r="AG87" s="156"/>
      <c r="AH87" s="157"/>
      <c r="AI87" s="155">
        <v>2202304</v>
      </c>
      <c r="AJ87" s="156"/>
      <c r="AK87" s="156"/>
      <c r="AL87" s="156"/>
      <c r="AM87" s="156"/>
      <c r="AN87" s="156"/>
      <c r="AO87" s="156"/>
      <c r="AP87" s="156"/>
      <c r="AQ87" s="156"/>
      <c r="AR87" s="157"/>
      <c r="AS87" s="155">
        <f t="shared" si="12"/>
        <v>-382066</v>
      </c>
      <c r="AT87" s="156"/>
      <c r="AU87" s="156"/>
      <c r="AV87" s="156"/>
      <c r="AW87" s="156"/>
      <c r="AX87" s="156"/>
      <c r="AY87" s="156"/>
      <c r="AZ87" s="156"/>
      <c r="BA87" s="156"/>
      <c r="BB87" s="156"/>
      <c r="BC87" s="156"/>
      <c r="BD87" s="156"/>
      <c r="BE87" s="156"/>
      <c r="BF87" s="156"/>
      <c r="BG87" s="157"/>
      <c r="BH87" s="155">
        <f t="shared" si="13"/>
        <v>-115630</v>
      </c>
      <c r="BI87" s="156"/>
      <c r="BJ87" s="156"/>
      <c r="BK87" s="156"/>
      <c r="BL87" s="156"/>
      <c r="BM87" s="156"/>
      <c r="BN87" s="156"/>
      <c r="BO87" s="156"/>
      <c r="BP87" s="156"/>
      <c r="BQ87" s="157"/>
      <c r="BR87" s="6"/>
      <c r="BS87" s="6"/>
      <c r="BT87" s="6"/>
      <c r="BU87" s="6"/>
      <c r="BV87" s="6"/>
      <c r="BW87" s="6"/>
      <c r="BX87" s="6"/>
      <c r="BY87" s="6"/>
    </row>
    <row r="88" spans="1:79" ht="26.25" customHeight="1" x14ac:dyDescent="0.2">
      <c r="A88" s="42"/>
      <c r="B88" s="43"/>
      <c r="C88" s="57" t="str">
        <f>[1]КПК3710160!G72</f>
        <v>витрати на придбання багатофункціональних пристроїів</v>
      </c>
      <c r="D88" s="55"/>
      <c r="E88" s="55"/>
      <c r="F88" s="55"/>
      <c r="G88" s="55"/>
      <c r="H88" s="55"/>
      <c r="I88" s="55"/>
      <c r="J88" s="55"/>
      <c r="K88" s="55"/>
      <c r="L88" s="55"/>
      <c r="M88" s="55"/>
      <c r="N88" s="56"/>
      <c r="O88" s="54">
        <v>60000</v>
      </c>
      <c r="P88" s="55"/>
      <c r="Q88" s="55"/>
      <c r="R88" s="55"/>
      <c r="S88" s="55"/>
      <c r="T88" s="55"/>
      <c r="U88" s="55"/>
      <c r="V88" s="55"/>
      <c r="W88" s="55"/>
      <c r="X88" s="56"/>
      <c r="Y88" s="54">
        <v>22900</v>
      </c>
      <c r="Z88" s="55"/>
      <c r="AA88" s="55"/>
      <c r="AB88" s="55"/>
      <c r="AC88" s="55"/>
      <c r="AD88" s="55"/>
      <c r="AE88" s="55"/>
      <c r="AF88" s="55"/>
      <c r="AG88" s="55"/>
      <c r="AH88" s="56"/>
      <c r="AI88" s="54">
        <v>22900</v>
      </c>
      <c r="AJ88" s="55"/>
      <c r="AK88" s="55"/>
      <c r="AL88" s="55"/>
      <c r="AM88" s="55"/>
      <c r="AN88" s="55"/>
      <c r="AO88" s="55"/>
      <c r="AP88" s="55"/>
      <c r="AQ88" s="55"/>
      <c r="AR88" s="56"/>
      <c r="AS88" s="54">
        <f t="shared" si="12"/>
        <v>-37100</v>
      </c>
      <c r="AT88" s="55"/>
      <c r="AU88" s="55"/>
      <c r="AV88" s="55"/>
      <c r="AW88" s="55"/>
      <c r="AX88" s="55"/>
      <c r="AY88" s="55"/>
      <c r="AZ88" s="55"/>
      <c r="BA88" s="55"/>
      <c r="BB88" s="55"/>
      <c r="BC88" s="55"/>
      <c r="BD88" s="55"/>
      <c r="BE88" s="55"/>
      <c r="BF88" s="44"/>
      <c r="BG88" s="45"/>
      <c r="BH88" s="54">
        <f t="shared" ref="BH88:BH89" si="14">AI88-Y88</f>
        <v>0</v>
      </c>
      <c r="BI88" s="55"/>
      <c r="BJ88" s="55"/>
      <c r="BK88" s="55"/>
      <c r="BL88" s="55"/>
      <c r="BM88" s="55"/>
      <c r="BN88" s="55"/>
      <c r="BO88" s="55"/>
      <c r="BP88" s="55"/>
      <c r="BQ88" s="56"/>
      <c r="BR88" s="6"/>
      <c r="BS88" s="6"/>
      <c r="BT88" s="6"/>
      <c r="BU88" s="6"/>
      <c r="BV88" s="6"/>
      <c r="BW88" s="6"/>
      <c r="BX88" s="6"/>
      <c r="BY88" s="6"/>
    </row>
    <row r="89" spans="1:79" ht="29.25" customHeight="1" x14ac:dyDescent="0.2">
      <c r="A89" s="42"/>
      <c r="B89" s="43"/>
      <c r="C89" s="57" t="str">
        <f>[1]КПК3710160!G73</f>
        <v>витрати на придбання 
 моноблоків</v>
      </c>
      <c r="D89" s="55"/>
      <c r="E89" s="55"/>
      <c r="F89" s="55"/>
      <c r="G89" s="55"/>
      <c r="H89" s="55"/>
      <c r="I89" s="55"/>
      <c r="J89" s="55"/>
      <c r="K89" s="55"/>
      <c r="L89" s="55"/>
      <c r="M89" s="55"/>
      <c r="N89" s="56"/>
      <c r="O89" s="54">
        <v>40000</v>
      </c>
      <c r="P89" s="55"/>
      <c r="Q89" s="55"/>
      <c r="R89" s="55"/>
      <c r="S89" s="55"/>
      <c r="T89" s="55"/>
      <c r="U89" s="55"/>
      <c r="V89" s="55"/>
      <c r="W89" s="55"/>
      <c r="X89" s="56"/>
      <c r="Y89" s="54">
        <v>25950</v>
      </c>
      <c r="Z89" s="55"/>
      <c r="AA89" s="55"/>
      <c r="AB89" s="55"/>
      <c r="AC89" s="55"/>
      <c r="AD89" s="55"/>
      <c r="AE89" s="55"/>
      <c r="AF89" s="55"/>
      <c r="AG89" s="55"/>
      <c r="AH89" s="56"/>
      <c r="AI89" s="54">
        <v>25950</v>
      </c>
      <c r="AJ89" s="55"/>
      <c r="AK89" s="55"/>
      <c r="AL89" s="55"/>
      <c r="AM89" s="55"/>
      <c r="AN89" s="55"/>
      <c r="AO89" s="55"/>
      <c r="AP89" s="55"/>
      <c r="AQ89" s="55"/>
      <c r="AR89" s="56"/>
      <c r="AS89" s="54">
        <f t="shared" si="12"/>
        <v>-14050</v>
      </c>
      <c r="AT89" s="55"/>
      <c r="AU89" s="55"/>
      <c r="AV89" s="55"/>
      <c r="AW89" s="55"/>
      <c r="AX89" s="55"/>
      <c r="AY89" s="55"/>
      <c r="AZ89" s="55"/>
      <c r="BA89" s="55"/>
      <c r="BB89" s="55"/>
      <c r="BC89" s="55"/>
      <c r="BD89" s="55"/>
      <c r="BE89" s="55"/>
      <c r="BF89" s="44"/>
      <c r="BG89" s="45"/>
      <c r="BH89" s="54">
        <f t="shared" si="14"/>
        <v>0</v>
      </c>
      <c r="BI89" s="55"/>
      <c r="BJ89" s="55"/>
      <c r="BK89" s="55"/>
      <c r="BL89" s="55"/>
      <c r="BM89" s="55"/>
      <c r="BN89" s="55"/>
      <c r="BO89" s="55"/>
      <c r="BP89" s="55"/>
      <c r="BQ89" s="56"/>
      <c r="BR89" s="6"/>
      <c r="BS89" s="6"/>
      <c r="BT89" s="6"/>
      <c r="BU89" s="6"/>
      <c r="BV89" s="6"/>
      <c r="BW89" s="6"/>
      <c r="BX89" s="6"/>
      <c r="BY89" s="6"/>
    </row>
    <row r="90" spans="1:79" s="22" customFormat="1" ht="15.75" x14ac:dyDescent="0.2">
      <c r="A90" s="137">
        <v>0</v>
      </c>
      <c r="B90" s="138"/>
      <c r="C90" s="139" t="s">
        <v>26</v>
      </c>
      <c r="D90" s="140"/>
      <c r="E90" s="140"/>
      <c r="F90" s="140"/>
      <c r="G90" s="140"/>
      <c r="H90" s="140"/>
      <c r="I90" s="140"/>
      <c r="J90" s="140"/>
      <c r="K90" s="140"/>
      <c r="L90" s="140"/>
      <c r="M90" s="140"/>
      <c r="N90" s="141"/>
      <c r="O90" s="160"/>
      <c r="P90" s="160"/>
      <c r="Q90" s="160"/>
      <c r="R90" s="160"/>
      <c r="S90" s="160"/>
      <c r="T90" s="160"/>
      <c r="U90" s="160"/>
      <c r="V90" s="160"/>
      <c r="W90" s="160"/>
      <c r="X90" s="160"/>
      <c r="Y90" s="161"/>
      <c r="Z90" s="162"/>
      <c r="AA90" s="162"/>
      <c r="AB90" s="162"/>
      <c r="AC90" s="162"/>
      <c r="AD90" s="162"/>
      <c r="AE90" s="162"/>
      <c r="AF90" s="162"/>
      <c r="AG90" s="162"/>
      <c r="AH90" s="163"/>
      <c r="AI90" s="161"/>
      <c r="AJ90" s="162"/>
      <c r="AK90" s="162"/>
      <c r="AL90" s="162"/>
      <c r="AM90" s="162"/>
      <c r="AN90" s="162"/>
      <c r="AO90" s="162"/>
      <c r="AP90" s="162"/>
      <c r="AQ90" s="162"/>
      <c r="AR90" s="163"/>
      <c r="AS90" s="161"/>
      <c r="AT90" s="162"/>
      <c r="AU90" s="162"/>
      <c r="AV90" s="162"/>
      <c r="AW90" s="162"/>
      <c r="AX90" s="162"/>
      <c r="AY90" s="162"/>
      <c r="AZ90" s="162"/>
      <c r="BA90" s="162"/>
      <c r="BB90" s="162"/>
      <c r="BC90" s="162"/>
      <c r="BD90" s="162"/>
      <c r="BE90" s="162"/>
      <c r="BF90" s="162"/>
      <c r="BG90" s="163"/>
      <c r="BH90" s="54">
        <f t="shared" si="13"/>
        <v>0</v>
      </c>
      <c r="BI90" s="146"/>
      <c r="BJ90" s="146"/>
      <c r="BK90" s="146"/>
      <c r="BL90" s="146"/>
      <c r="BM90" s="146"/>
      <c r="BN90" s="146"/>
      <c r="BO90" s="146"/>
      <c r="BP90" s="146"/>
      <c r="BQ90" s="147"/>
      <c r="BR90" s="23"/>
      <c r="BS90" s="23"/>
      <c r="BT90" s="23"/>
      <c r="BU90" s="23"/>
      <c r="BV90" s="23"/>
      <c r="BW90" s="23"/>
      <c r="BX90" s="23"/>
      <c r="BY90" s="23"/>
    </row>
    <row r="91" spans="1:79" ht="27" customHeight="1" x14ac:dyDescent="0.2">
      <c r="A91" s="103">
        <v>2</v>
      </c>
      <c r="B91" s="104"/>
      <c r="C91" s="57" t="s">
        <v>89</v>
      </c>
      <c r="D91" s="148"/>
      <c r="E91" s="148"/>
      <c r="F91" s="148"/>
      <c r="G91" s="148"/>
      <c r="H91" s="148"/>
      <c r="I91" s="148"/>
      <c r="J91" s="148"/>
      <c r="K91" s="148"/>
      <c r="L91" s="148"/>
      <c r="M91" s="148"/>
      <c r="N91" s="149"/>
      <c r="O91" s="54">
        <v>1000</v>
      </c>
      <c r="P91" s="158"/>
      <c r="Q91" s="158"/>
      <c r="R91" s="158"/>
      <c r="S91" s="158"/>
      <c r="T91" s="158"/>
      <c r="U91" s="158"/>
      <c r="V91" s="158"/>
      <c r="W91" s="158"/>
      <c r="X91" s="159"/>
      <c r="Y91" s="54">
        <v>1000</v>
      </c>
      <c r="Z91" s="146"/>
      <c r="AA91" s="146"/>
      <c r="AB91" s="146"/>
      <c r="AC91" s="146"/>
      <c r="AD91" s="146"/>
      <c r="AE91" s="146"/>
      <c r="AF91" s="146"/>
      <c r="AG91" s="146"/>
      <c r="AH91" s="147"/>
      <c r="AI91" s="54">
        <v>941</v>
      </c>
      <c r="AJ91" s="146"/>
      <c r="AK91" s="146"/>
      <c r="AL91" s="146"/>
      <c r="AM91" s="146"/>
      <c r="AN91" s="146"/>
      <c r="AO91" s="146"/>
      <c r="AP91" s="146"/>
      <c r="AQ91" s="146"/>
      <c r="AR91" s="147"/>
      <c r="AS91" s="54">
        <f>Y91-O91</f>
        <v>0</v>
      </c>
      <c r="AT91" s="146"/>
      <c r="AU91" s="146"/>
      <c r="AV91" s="146"/>
      <c r="AW91" s="146"/>
      <c r="AX91" s="146"/>
      <c r="AY91" s="146"/>
      <c r="AZ91" s="146"/>
      <c r="BA91" s="146"/>
      <c r="BB91" s="146"/>
      <c r="BC91" s="146"/>
      <c r="BD91" s="146"/>
      <c r="BE91" s="146"/>
      <c r="BF91" s="146"/>
      <c r="BG91" s="147"/>
      <c r="BH91" s="54">
        <f t="shared" si="13"/>
        <v>-59</v>
      </c>
      <c r="BI91" s="146"/>
      <c r="BJ91" s="146"/>
      <c r="BK91" s="146"/>
      <c r="BL91" s="146"/>
      <c r="BM91" s="146"/>
      <c r="BN91" s="146"/>
      <c r="BO91" s="146"/>
      <c r="BP91" s="146"/>
      <c r="BQ91" s="147"/>
      <c r="BR91" s="6"/>
      <c r="BS91" s="6"/>
      <c r="BT91" s="6"/>
      <c r="BU91" s="6"/>
      <c r="BV91" s="6"/>
      <c r="BW91" s="6"/>
      <c r="BX91" s="6"/>
      <c r="BY91" s="6"/>
    </row>
    <row r="92" spans="1:79" ht="29.25" customHeight="1" x14ac:dyDescent="0.2">
      <c r="A92" s="103">
        <v>2</v>
      </c>
      <c r="B92" s="104"/>
      <c r="C92" s="57" t="s">
        <v>90</v>
      </c>
      <c r="D92" s="148"/>
      <c r="E92" s="148"/>
      <c r="F92" s="148"/>
      <c r="G92" s="148"/>
      <c r="H92" s="148"/>
      <c r="I92" s="148"/>
      <c r="J92" s="148"/>
      <c r="K92" s="148"/>
      <c r="L92" s="148"/>
      <c r="M92" s="148"/>
      <c r="N92" s="149"/>
      <c r="O92" s="54">
        <v>100</v>
      </c>
      <c r="P92" s="158"/>
      <c r="Q92" s="158"/>
      <c r="R92" s="158"/>
      <c r="S92" s="158"/>
      <c r="T92" s="158"/>
      <c r="U92" s="158"/>
      <c r="V92" s="158"/>
      <c r="W92" s="158"/>
      <c r="X92" s="159"/>
      <c r="Y92" s="151">
        <v>100</v>
      </c>
      <c r="Z92" s="152"/>
      <c r="AA92" s="152"/>
      <c r="AB92" s="152"/>
      <c r="AC92" s="152"/>
      <c r="AD92" s="152"/>
      <c r="AE92" s="152"/>
      <c r="AF92" s="152"/>
      <c r="AG92" s="152"/>
      <c r="AH92" s="153"/>
      <c r="AI92" s="54">
        <v>79</v>
      </c>
      <c r="AJ92" s="146"/>
      <c r="AK92" s="146"/>
      <c r="AL92" s="146"/>
      <c r="AM92" s="146"/>
      <c r="AN92" s="146"/>
      <c r="AO92" s="146"/>
      <c r="AP92" s="146"/>
      <c r="AQ92" s="146"/>
      <c r="AR92" s="147"/>
      <c r="AS92" s="54">
        <f>Y92-O92</f>
        <v>0</v>
      </c>
      <c r="AT92" s="146"/>
      <c r="AU92" s="146"/>
      <c r="AV92" s="146"/>
      <c r="AW92" s="146"/>
      <c r="AX92" s="146"/>
      <c r="AY92" s="146"/>
      <c r="AZ92" s="146"/>
      <c r="BA92" s="146"/>
      <c r="BB92" s="146"/>
      <c r="BC92" s="146"/>
      <c r="BD92" s="146"/>
      <c r="BE92" s="146"/>
      <c r="BF92" s="146"/>
      <c r="BG92" s="147"/>
      <c r="BH92" s="54">
        <f t="shared" si="13"/>
        <v>-21</v>
      </c>
      <c r="BI92" s="146"/>
      <c r="BJ92" s="146"/>
      <c r="BK92" s="146"/>
      <c r="BL92" s="146"/>
      <c r="BM92" s="146"/>
      <c r="BN92" s="146"/>
      <c r="BO92" s="146"/>
      <c r="BP92" s="146"/>
      <c r="BQ92" s="147"/>
      <c r="BR92" s="6"/>
      <c r="BS92" s="6"/>
      <c r="BT92" s="6"/>
      <c r="BU92" s="6"/>
      <c r="BV92" s="6"/>
      <c r="BW92" s="6"/>
      <c r="BX92" s="6"/>
      <c r="BY92" s="6"/>
    </row>
    <row r="93" spans="1:79" ht="26.25" customHeight="1" x14ac:dyDescent="0.2">
      <c r="A93" s="32"/>
      <c r="B93" s="33"/>
      <c r="C93" s="57" t="s">
        <v>132</v>
      </c>
      <c r="D93" s="148"/>
      <c r="E93" s="148"/>
      <c r="F93" s="148"/>
      <c r="G93" s="148"/>
      <c r="H93" s="148"/>
      <c r="I93" s="148"/>
      <c r="J93" s="148"/>
      <c r="K93" s="148"/>
      <c r="L93" s="148"/>
      <c r="M93" s="148"/>
      <c r="N93" s="149"/>
      <c r="O93" s="54">
        <v>1</v>
      </c>
      <c r="P93" s="146"/>
      <c r="Q93" s="146"/>
      <c r="R93" s="146"/>
      <c r="S93" s="146"/>
      <c r="T93" s="146"/>
      <c r="U93" s="146"/>
      <c r="V93" s="146"/>
      <c r="W93" s="146"/>
      <c r="X93" s="147"/>
      <c r="Y93" s="54">
        <v>1</v>
      </c>
      <c r="Z93" s="146"/>
      <c r="AA93" s="146"/>
      <c r="AB93" s="146"/>
      <c r="AC93" s="146"/>
      <c r="AD93" s="146"/>
      <c r="AE93" s="146"/>
      <c r="AF93" s="146"/>
      <c r="AG93" s="146"/>
      <c r="AH93" s="147"/>
      <c r="AI93" s="54">
        <v>1</v>
      </c>
      <c r="AJ93" s="146"/>
      <c r="AK93" s="146"/>
      <c r="AL93" s="146"/>
      <c r="AM93" s="146"/>
      <c r="AN93" s="146"/>
      <c r="AO93" s="146"/>
      <c r="AP93" s="146"/>
      <c r="AQ93" s="146"/>
      <c r="AR93" s="147"/>
      <c r="AS93" s="54">
        <f>Y93-O93</f>
        <v>0</v>
      </c>
      <c r="AT93" s="146"/>
      <c r="AU93" s="146"/>
      <c r="AV93" s="146"/>
      <c r="AW93" s="146"/>
      <c r="AX93" s="146"/>
      <c r="AY93" s="146"/>
      <c r="AZ93" s="146"/>
      <c r="BA93" s="146"/>
      <c r="BB93" s="146"/>
      <c r="BC93" s="146"/>
      <c r="BD93" s="146"/>
      <c r="BE93" s="146"/>
      <c r="BF93" s="35"/>
      <c r="BG93" s="36"/>
      <c r="BH93" s="54">
        <f t="shared" si="13"/>
        <v>0</v>
      </c>
      <c r="BI93" s="146"/>
      <c r="BJ93" s="146"/>
      <c r="BK93" s="146"/>
      <c r="BL93" s="146"/>
      <c r="BM93" s="146"/>
      <c r="BN93" s="146"/>
      <c r="BO93" s="146"/>
      <c r="BP93" s="146"/>
      <c r="BQ93" s="147"/>
      <c r="BR93" s="6"/>
      <c r="BS93" s="6"/>
      <c r="BT93" s="6"/>
      <c r="BU93" s="6"/>
      <c r="BV93" s="6"/>
      <c r="BW93" s="6"/>
      <c r="BX93" s="6"/>
      <c r="BY93" s="6"/>
    </row>
    <row r="94" spans="1:79" ht="26.25" customHeight="1" x14ac:dyDescent="0.2">
      <c r="A94" s="46"/>
      <c r="B94" s="47"/>
      <c r="C94" s="57" t="s">
        <v>138</v>
      </c>
      <c r="D94" s="55"/>
      <c r="E94" s="55"/>
      <c r="F94" s="55"/>
      <c r="G94" s="55"/>
      <c r="H94" s="55"/>
      <c r="I94" s="55"/>
      <c r="J94" s="55"/>
      <c r="K94" s="55"/>
      <c r="L94" s="55"/>
      <c r="M94" s="55"/>
      <c r="N94" s="56"/>
      <c r="O94" s="54">
        <v>1</v>
      </c>
      <c r="P94" s="55"/>
      <c r="Q94" s="55"/>
      <c r="R94" s="55"/>
      <c r="S94" s="55"/>
      <c r="T94" s="55"/>
      <c r="U94" s="55"/>
      <c r="V94" s="55"/>
      <c r="W94" s="55"/>
      <c r="X94" s="56"/>
      <c r="Y94" s="54">
        <v>1</v>
      </c>
      <c r="Z94" s="55"/>
      <c r="AA94" s="55"/>
      <c r="AB94" s="55"/>
      <c r="AC94" s="55"/>
      <c r="AD94" s="55"/>
      <c r="AE94" s="55"/>
      <c r="AF94" s="55"/>
      <c r="AG94" s="55"/>
      <c r="AH94" s="56"/>
      <c r="AI94" s="54">
        <v>1</v>
      </c>
      <c r="AJ94" s="55"/>
      <c r="AK94" s="55"/>
      <c r="AL94" s="55"/>
      <c r="AM94" s="55"/>
      <c r="AN94" s="55"/>
      <c r="AO94" s="55"/>
      <c r="AP94" s="55"/>
      <c r="AQ94" s="55"/>
      <c r="AR94" s="56"/>
      <c r="AS94" s="54">
        <f>Y94-O94</f>
        <v>0</v>
      </c>
      <c r="AT94" s="55"/>
      <c r="AU94" s="55"/>
      <c r="AV94" s="55"/>
      <c r="AW94" s="55"/>
      <c r="AX94" s="55"/>
      <c r="AY94" s="55"/>
      <c r="AZ94" s="55"/>
      <c r="BA94" s="55"/>
      <c r="BB94" s="55"/>
      <c r="BC94" s="55"/>
      <c r="BD94" s="55"/>
      <c r="BE94" s="55"/>
      <c r="BF94" s="50"/>
      <c r="BG94" s="51"/>
      <c r="BH94" s="54">
        <f t="shared" ref="BH94" si="15">AI94-Y94</f>
        <v>0</v>
      </c>
      <c r="BI94" s="55"/>
      <c r="BJ94" s="55"/>
      <c r="BK94" s="55"/>
      <c r="BL94" s="55"/>
      <c r="BM94" s="55"/>
      <c r="BN94" s="55"/>
      <c r="BO94" s="55"/>
      <c r="BP94" s="55"/>
      <c r="BQ94" s="56"/>
      <c r="BR94" s="6"/>
      <c r="BS94" s="6"/>
      <c r="BT94" s="6"/>
      <c r="BU94" s="6"/>
      <c r="BV94" s="6"/>
      <c r="BW94" s="6"/>
      <c r="BX94" s="6"/>
      <c r="BY94" s="6"/>
    </row>
    <row r="95" spans="1:79" s="22" customFormat="1" ht="15.75" x14ac:dyDescent="0.2">
      <c r="A95" s="137">
        <v>0</v>
      </c>
      <c r="B95" s="138"/>
      <c r="C95" s="139" t="s">
        <v>29</v>
      </c>
      <c r="D95" s="140"/>
      <c r="E95" s="140"/>
      <c r="F95" s="140"/>
      <c r="G95" s="140"/>
      <c r="H95" s="140"/>
      <c r="I95" s="140"/>
      <c r="J95" s="140"/>
      <c r="K95" s="140"/>
      <c r="L95" s="140"/>
      <c r="M95" s="140"/>
      <c r="N95" s="141"/>
      <c r="O95" s="161"/>
      <c r="P95" s="164"/>
      <c r="Q95" s="164"/>
      <c r="R95" s="164"/>
      <c r="S95" s="164"/>
      <c r="T95" s="164"/>
      <c r="U95" s="164"/>
      <c r="V95" s="164"/>
      <c r="W95" s="164"/>
      <c r="X95" s="165"/>
      <c r="Y95" s="161"/>
      <c r="Z95" s="162"/>
      <c r="AA95" s="162"/>
      <c r="AB95" s="162"/>
      <c r="AC95" s="162"/>
      <c r="AD95" s="162"/>
      <c r="AE95" s="162"/>
      <c r="AF95" s="162"/>
      <c r="AG95" s="162"/>
      <c r="AH95" s="163"/>
      <c r="AI95" s="161"/>
      <c r="AJ95" s="162"/>
      <c r="AK95" s="162"/>
      <c r="AL95" s="162"/>
      <c r="AM95" s="162"/>
      <c r="AN95" s="162"/>
      <c r="AO95" s="162"/>
      <c r="AP95" s="162"/>
      <c r="AQ95" s="162"/>
      <c r="AR95" s="163"/>
      <c r="AS95" s="161"/>
      <c r="AT95" s="162"/>
      <c r="AU95" s="162"/>
      <c r="AV95" s="162"/>
      <c r="AW95" s="162"/>
      <c r="AX95" s="162"/>
      <c r="AY95" s="162"/>
      <c r="AZ95" s="162"/>
      <c r="BA95" s="162"/>
      <c r="BB95" s="162"/>
      <c r="BC95" s="162"/>
      <c r="BD95" s="162"/>
      <c r="BE95" s="162"/>
      <c r="BF95" s="162"/>
      <c r="BG95" s="163"/>
      <c r="BH95" s="54">
        <f t="shared" si="13"/>
        <v>0</v>
      </c>
      <c r="BI95" s="146"/>
      <c r="BJ95" s="146"/>
      <c r="BK95" s="146"/>
      <c r="BL95" s="146"/>
      <c r="BM95" s="146"/>
      <c r="BN95" s="146"/>
      <c r="BO95" s="146"/>
      <c r="BP95" s="146"/>
      <c r="BQ95" s="147"/>
      <c r="BR95" s="23"/>
      <c r="BS95" s="23"/>
      <c r="BT95" s="23"/>
      <c r="BU95" s="23"/>
      <c r="BV95" s="23"/>
      <c r="BW95" s="23"/>
      <c r="BX95" s="23"/>
      <c r="BY95" s="23"/>
    </row>
    <row r="96" spans="1:79" ht="24" customHeight="1" x14ac:dyDescent="0.2">
      <c r="A96" s="103">
        <v>3</v>
      </c>
      <c r="B96" s="104"/>
      <c r="C96" s="57" t="s">
        <v>91</v>
      </c>
      <c r="D96" s="148"/>
      <c r="E96" s="148"/>
      <c r="F96" s="148"/>
      <c r="G96" s="148"/>
      <c r="H96" s="148"/>
      <c r="I96" s="148"/>
      <c r="J96" s="148"/>
      <c r="K96" s="148"/>
      <c r="L96" s="148"/>
      <c r="M96" s="148"/>
      <c r="N96" s="149"/>
      <c r="O96" s="54">
        <v>77</v>
      </c>
      <c r="P96" s="158"/>
      <c r="Q96" s="158"/>
      <c r="R96" s="158"/>
      <c r="S96" s="158"/>
      <c r="T96" s="158"/>
      <c r="U96" s="158"/>
      <c r="V96" s="158"/>
      <c r="W96" s="158"/>
      <c r="X96" s="159"/>
      <c r="Y96" s="54">
        <v>77</v>
      </c>
      <c r="Z96" s="158"/>
      <c r="AA96" s="158"/>
      <c r="AB96" s="158"/>
      <c r="AC96" s="158"/>
      <c r="AD96" s="158"/>
      <c r="AE96" s="158"/>
      <c r="AF96" s="158"/>
      <c r="AG96" s="158"/>
      <c r="AH96" s="159"/>
      <c r="AI96" s="54">
        <f>AI91/AI84</f>
        <v>85.545454545454547</v>
      </c>
      <c r="AJ96" s="158"/>
      <c r="AK96" s="158"/>
      <c r="AL96" s="158"/>
      <c r="AM96" s="158"/>
      <c r="AN96" s="158"/>
      <c r="AO96" s="158"/>
      <c r="AP96" s="158"/>
      <c r="AQ96" s="158"/>
      <c r="AR96" s="159"/>
      <c r="AS96" s="54">
        <f>Y96-O96</f>
        <v>0</v>
      </c>
      <c r="AT96" s="146"/>
      <c r="AU96" s="146"/>
      <c r="AV96" s="146"/>
      <c r="AW96" s="146"/>
      <c r="AX96" s="146"/>
      <c r="AY96" s="146"/>
      <c r="AZ96" s="146"/>
      <c r="BA96" s="146"/>
      <c r="BB96" s="146"/>
      <c r="BC96" s="146"/>
      <c r="BD96" s="146"/>
      <c r="BE96" s="146"/>
      <c r="BF96" s="146"/>
      <c r="BG96" s="147"/>
      <c r="BH96" s="54">
        <f t="shared" si="13"/>
        <v>8.5454545454545467</v>
      </c>
      <c r="BI96" s="146"/>
      <c r="BJ96" s="146"/>
      <c r="BK96" s="146"/>
      <c r="BL96" s="146"/>
      <c r="BM96" s="146"/>
      <c r="BN96" s="146"/>
      <c r="BO96" s="146"/>
      <c r="BP96" s="146"/>
      <c r="BQ96" s="147"/>
      <c r="BR96" s="6"/>
      <c r="BS96" s="6"/>
      <c r="BT96" s="6"/>
      <c r="BU96" s="6"/>
      <c r="BV96" s="6"/>
      <c r="BW96" s="6"/>
      <c r="BX96" s="6"/>
      <c r="BY96" s="6"/>
    </row>
    <row r="97" spans="1:79" ht="47.25" customHeight="1" x14ac:dyDescent="0.2">
      <c r="A97" s="103">
        <v>3</v>
      </c>
      <c r="B97" s="104"/>
      <c r="C97" s="57" t="s">
        <v>92</v>
      </c>
      <c r="D97" s="148"/>
      <c r="E97" s="148"/>
      <c r="F97" s="148"/>
      <c r="G97" s="148"/>
      <c r="H97" s="148"/>
      <c r="I97" s="148"/>
      <c r="J97" s="148"/>
      <c r="K97" s="148"/>
      <c r="L97" s="148"/>
      <c r="M97" s="148"/>
      <c r="N97" s="149"/>
      <c r="O97" s="54">
        <v>7.7</v>
      </c>
      <c r="P97" s="158"/>
      <c r="Q97" s="158"/>
      <c r="R97" s="158"/>
      <c r="S97" s="158"/>
      <c r="T97" s="158"/>
      <c r="U97" s="158"/>
      <c r="V97" s="158"/>
      <c r="W97" s="158"/>
      <c r="X97" s="159"/>
      <c r="Y97" s="54">
        <v>7.7</v>
      </c>
      <c r="Z97" s="158"/>
      <c r="AA97" s="158"/>
      <c r="AB97" s="158"/>
      <c r="AC97" s="158"/>
      <c r="AD97" s="158"/>
      <c r="AE97" s="158"/>
      <c r="AF97" s="158"/>
      <c r="AG97" s="158"/>
      <c r="AH97" s="159"/>
      <c r="AI97" s="54">
        <f>AI92/AI85</f>
        <v>7.1818181818181817</v>
      </c>
      <c r="AJ97" s="158"/>
      <c r="AK97" s="158"/>
      <c r="AL97" s="158"/>
      <c r="AM97" s="158"/>
      <c r="AN97" s="158"/>
      <c r="AO97" s="158"/>
      <c r="AP97" s="158"/>
      <c r="AQ97" s="158"/>
      <c r="AR97" s="159"/>
      <c r="AS97" s="54">
        <f>Y97-O97</f>
        <v>0</v>
      </c>
      <c r="AT97" s="146"/>
      <c r="AU97" s="146"/>
      <c r="AV97" s="146"/>
      <c r="AW97" s="146"/>
      <c r="AX97" s="146"/>
      <c r="AY97" s="146"/>
      <c r="AZ97" s="146"/>
      <c r="BA97" s="146"/>
      <c r="BB97" s="146"/>
      <c r="BC97" s="146"/>
      <c r="BD97" s="146"/>
      <c r="BE97" s="146"/>
      <c r="BF97" s="146"/>
      <c r="BG97" s="147"/>
      <c r="BH97" s="54">
        <f t="shared" si="13"/>
        <v>-0.51818181818181852</v>
      </c>
      <c r="BI97" s="146"/>
      <c r="BJ97" s="146"/>
      <c r="BK97" s="146"/>
      <c r="BL97" s="146"/>
      <c r="BM97" s="146"/>
      <c r="BN97" s="146"/>
      <c r="BO97" s="146"/>
      <c r="BP97" s="146"/>
      <c r="BQ97" s="147"/>
      <c r="BR97" s="6"/>
      <c r="BS97" s="6"/>
      <c r="BT97" s="6"/>
      <c r="BU97" s="6"/>
      <c r="BV97" s="6"/>
      <c r="BW97" s="6"/>
      <c r="BX97" s="6"/>
      <c r="BY97" s="6"/>
    </row>
    <row r="98" spans="1:79" ht="27" customHeight="1" x14ac:dyDescent="0.2">
      <c r="A98" s="32"/>
      <c r="B98" s="33"/>
      <c r="C98" s="57" t="s">
        <v>93</v>
      </c>
      <c r="D98" s="148"/>
      <c r="E98" s="148"/>
      <c r="F98" s="148"/>
      <c r="G98" s="148"/>
      <c r="H98" s="148"/>
      <c r="I98" s="148"/>
      <c r="J98" s="148"/>
      <c r="K98" s="148"/>
      <c r="L98" s="148"/>
      <c r="M98" s="148"/>
      <c r="N98" s="149"/>
      <c r="O98" s="155">
        <v>207692</v>
      </c>
      <c r="P98" s="156"/>
      <c r="Q98" s="156"/>
      <c r="R98" s="156"/>
      <c r="S98" s="156"/>
      <c r="T98" s="156"/>
      <c r="U98" s="156"/>
      <c r="V98" s="156"/>
      <c r="W98" s="156"/>
      <c r="X98" s="157"/>
      <c r="Y98" s="155">
        <v>178303</v>
      </c>
      <c r="Z98" s="156"/>
      <c r="AA98" s="156"/>
      <c r="AB98" s="156"/>
      <c r="AC98" s="156"/>
      <c r="AD98" s="156"/>
      <c r="AE98" s="156"/>
      <c r="AF98" s="156"/>
      <c r="AG98" s="156"/>
      <c r="AH98" s="157"/>
      <c r="AI98" s="155">
        <f>AI87/AI85</f>
        <v>200209.45454545456</v>
      </c>
      <c r="AJ98" s="156"/>
      <c r="AK98" s="156"/>
      <c r="AL98" s="156"/>
      <c r="AM98" s="156"/>
      <c r="AN98" s="156"/>
      <c r="AO98" s="156"/>
      <c r="AP98" s="156"/>
      <c r="AQ98" s="156"/>
      <c r="AR98" s="157"/>
      <c r="AS98" s="155">
        <f>Y98-O98</f>
        <v>-29389</v>
      </c>
      <c r="AT98" s="156"/>
      <c r="AU98" s="156"/>
      <c r="AV98" s="156"/>
      <c r="AW98" s="156"/>
      <c r="AX98" s="156"/>
      <c r="AY98" s="156"/>
      <c r="AZ98" s="156"/>
      <c r="BA98" s="156"/>
      <c r="BB98" s="156"/>
      <c r="BC98" s="156"/>
      <c r="BD98" s="156"/>
      <c r="BE98" s="156"/>
      <c r="BF98" s="52"/>
      <c r="BG98" s="53"/>
      <c r="BH98" s="155">
        <f t="shared" si="13"/>
        <v>21906.454545454559</v>
      </c>
      <c r="BI98" s="156"/>
      <c r="BJ98" s="156"/>
      <c r="BK98" s="156"/>
      <c r="BL98" s="156"/>
      <c r="BM98" s="156"/>
      <c r="BN98" s="156"/>
      <c r="BO98" s="156"/>
      <c r="BP98" s="156"/>
      <c r="BQ98" s="157"/>
      <c r="BR98" s="6"/>
      <c r="BS98" s="6"/>
      <c r="BT98" s="6"/>
      <c r="BU98" s="6"/>
      <c r="BV98" s="6"/>
      <c r="BW98" s="6"/>
      <c r="BX98" s="6"/>
      <c r="BY98" s="6"/>
    </row>
    <row r="99" spans="1:79" ht="27" customHeight="1" x14ac:dyDescent="0.2">
      <c r="A99" s="46"/>
      <c r="B99" s="47"/>
      <c r="C99" s="57" t="s">
        <v>132</v>
      </c>
      <c r="D99" s="55"/>
      <c r="E99" s="55"/>
      <c r="F99" s="55"/>
      <c r="G99" s="55"/>
      <c r="H99" s="55"/>
      <c r="I99" s="55"/>
      <c r="J99" s="55"/>
      <c r="K99" s="55"/>
      <c r="L99" s="55"/>
      <c r="M99" s="55"/>
      <c r="N99" s="56"/>
      <c r="O99" s="155">
        <v>60000</v>
      </c>
      <c r="P99" s="55"/>
      <c r="Q99" s="55"/>
      <c r="R99" s="55"/>
      <c r="S99" s="55"/>
      <c r="T99" s="55"/>
      <c r="U99" s="55"/>
      <c r="V99" s="55"/>
      <c r="W99" s="55"/>
      <c r="X99" s="56"/>
      <c r="Y99" s="155">
        <v>22900</v>
      </c>
      <c r="Z99" s="55"/>
      <c r="AA99" s="55"/>
      <c r="AB99" s="55"/>
      <c r="AC99" s="55"/>
      <c r="AD99" s="55"/>
      <c r="AE99" s="55"/>
      <c r="AF99" s="55"/>
      <c r="AG99" s="55"/>
      <c r="AH99" s="56"/>
      <c r="AI99" s="155">
        <v>22900</v>
      </c>
      <c r="AJ99" s="55"/>
      <c r="AK99" s="55"/>
      <c r="AL99" s="55"/>
      <c r="AM99" s="55"/>
      <c r="AN99" s="55"/>
      <c r="AO99" s="55"/>
      <c r="AP99" s="55"/>
      <c r="AQ99" s="55"/>
      <c r="AR99" s="56"/>
      <c r="AS99" s="155">
        <f>Y99-O99</f>
        <v>-37100</v>
      </c>
      <c r="AT99" s="55"/>
      <c r="AU99" s="55"/>
      <c r="AV99" s="55"/>
      <c r="AW99" s="55"/>
      <c r="AX99" s="55"/>
      <c r="AY99" s="55"/>
      <c r="AZ99" s="55"/>
      <c r="BA99" s="55"/>
      <c r="BB99" s="55"/>
      <c r="BC99" s="55"/>
      <c r="BD99" s="55"/>
      <c r="BE99" s="55"/>
      <c r="BF99" s="52"/>
      <c r="BG99" s="53"/>
      <c r="BH99" s="155">
        <f t="shared" ref="BH99" si="16">AI99-Y99</f>
        <v>0</v>
      </c>
      <c r="BI99" s="55"/>
      <c r="BJ99" s="55"/>
      <c r="BK99" s="55"/>
      <c r="BL99" s="55"/>
      <c r="BM99" s="55"/>
      <c r="BN99" s="55"/>
      <c r="BO99" s="55"/>
      <c r="BP99" s="55"/>
      <c r="BQ99" s="56"/>
      <c r="BR99" s="6"/>
      <c r="BS99" s="6"/>
      <c r="BT99" s="6"/>
      <c r="BU99" s="6"/>
      <c r="BV99" s="6"/>
      <c r="BW99" s="6"/>
      <c r="BX99" s="6"/>
      <c r="BY99" s="6"/>
    </row>
    <row r="100" spans="1:79" ht="30" customHeight="1" x14ac:dyDescent="0.2">
      <c r="A100" s="32"/>
      <c r="B100" s="33"/>
      <c r="C100" s="57" t="s">
        <v>138</v>
      </c>
      <c r="D100" s="148"/>
      <c r="E100" s="148"/>
      <c r="F100" s="148"/>
      <c r="G100" s="148"/>
      <c r="H100" s="148"/>
      <c r="I100" s="148"/>
      <c r="J100" s="148"/>
      <c r="K100" s="148"/>
      <c r="L100" s="148"/>
      <c r="M100" s="148"/>
      <c r="N100" s="149"/>
      <c r="O100" s="155">
        <v>40000</v>
      </c>
      <c r="P100" s="156"/>
      <c r="Q100" s="156"/>
      <c r="R100" s="156"/>
      <c r="S100" s="156"/>
      <c r="T100" s="156"/>
      <c r="U100" s="156"/>
      <c r="V100" s="156"/>
      <c r="W100" s="156"/>
      <c r="X100" s="157"/>
      <c r="Y100" s="155">
        <v>25950</v>
      </c>
      <c r="Z100" s="156"/>
      <c r="AA100" s="156"/>
      <c r="AB100" s="156"/>
      <c r="AC100" s="156"/>
      <c r="AD100" s="156"/>
      <c r="AE100" s="156"/>
      <c r="AF100" s="156"/>
      <c r="AG100" s="156"/>
      <c r="AH100" s="157"/>
      <c r="AI100" s="155">
        <v>25950</v>
      </c>
      <c r="AJ100" s="156"/>
      <c r="AK100" s="156"/>
      <c r="AL100" s="156"/>
      <c r="AM100" s="156"/>
      <c r="AN100" s="156"/>
      <c r="AO100" s="156"/>
      <c r="AP100" s="156"/>
      <c r="AQ100" s="156"/>
      <c r="AR100" s="157"/>
      <c r="AS100" s="155">
        <f>Y100-O100</f>
        <v>-14050</v>
      </c>
      <c r="AT100" s="156"/>
      <c r="AU100" s="156"/>
      <c r="AV100" s="156"/>
      <c r="AW100" s="156"/>
      <c r="AX100" s="156"/>
      <c r="AY100" s="156"/>
      <c r="AZ100" s="156"/>
      <c r="BA100" s="156"/>
      <c r="BB100" s="156"/>
      <c r="BC100" s="156"/>
      <c r="BD100" s="156"/>
      <c r="BE100" s="156"/>
      <c r="BF100" s="35"/>
      <c r="BG100" s="36"/>
      <c r="BH100" s="54">
        <f t="shared" si="13"/>
        <v>0</v>
      </c>
      <c r="BI100" s="146"/>
      <c r="BJ100" s="146"/>
      <c r="BK100" s="146"/>
      <c r="BL100" s="146"/>
      <c r="BM100" s="146"/>
      <c r="BN100" s="146"/>
      <c r="BO100" s="146"/>
      <c r="BP100" s="146"/>
      <c r="BQ100" s="147"/>
      <c r="BR100" s="6"/>
      <c r="BS100" s="6"/>
      <c r="BT100" s="6"/>
      <c r="BU100" s="6"/>
      <c r="BV100" s="6"/>
      <c r="BW100" s="6"/>
      <c r="BX100" s="6"/>
      <c r="BY100" s="6"/>
    </row>
    <row r="101" spans="1:79" s="22" customFormat="1" ht="15.75" x14ac:dyDescent="0.2">
      <c r="A101" s="137">
        <v>0</v>
      </c>
      <c r="B101" s="138"/>
      <c r="C101" s="139" t="s">
        <v>32</v>
      </c>
      <c r="D101" s="140"/>
      <c r="E101" s="140"/>
      <c r="F101" s="140"/>
      <c r="G101" s="140"/>
      <c r="H101" s="140"/>
      <c r="I101" s="140"/>
      <c r="J101" s="140"/>
      <c r="K101" s="140"/>
      <c r="L101" s="140"/>
      <c r="M101" s="140"/>
      <c r="N101" s="141"/>
      <c r="O101" s="161"/>
      <c r="P101" s="164"/>
      <c r="Q101" s="164"/>
      <c r="R101" s="164"/>
      <c r="S101" s="164"/>
      <c r="T101" s="164"/>
      <c r="U101" s="164"/>
      <c r="V101" s="164"/>
      <c r="W101" s="164"/>
      <c r="X101" s="165"/>
      <c r="Y101" s="161"/>
      <c r="Z101" s="162"/>
      <c r="AA101" s="162"/>
      <c r="AB101" s="162"/>
      <c r="AC101" s="162"/>
      <c r="AD101" s="162"/>
      <c r="AE101" s="162"/>
      <c r="AF101" s="162"/>
      <c r="AG101" s="162"/>
      <c r="AH101" s="163"/>
      <c r="AI101" s="161"/>
      <c r="AJ101" s="162"/>
      <c r="AK101" s="162"/>
      <c r="AL101" s="162"/>
      <c r="AM101" s="162"/>
      <c r="AN101" s="162"/>
      <c r="AO101" s="162"/>
      <c r="AP101" s="162"/>
      <c r="AQ101" s="162"/>
      <c r="AR101" s="163"/>
      <c r="AS101" s="161"/>
      <c r="AT101" s="162"/>
      <c r="AU101" s="162"/>
      <c r="AV101" s="162"/>
      <c r="AW101" s="162"/>
      <c r="AX101" s="162"/>
      <c r="AY101" s="162"/>
      <c r="AZ101" s="162"/>
      <c r="BA101" s="162"/>
      <c r="BB101" s="162"/>
      <c r="BC101" s="162"/>
      <c r="BD101" s="162"/>
      <c r="BE101" s="162"/>
      <c r="BF101" s="162"/>
      <c r="BG101" s="163"/>
      <c r="BH101" s="54">
        <f t="shared" si="13"/>
        <v>0</v>
      </c>
      <c r="BI101" s="146"/>
      <c r="BJ101" s="146"/>
      <c r="BK101" s="146"/>
      <c r="BL101" s="146"/>
      <c r="BM101" s="146"/>
      <c r="BN101" s="146"/>
      <c r="BO101" s="146"/>
      <c r="BP101" s="146"/>
      <c r="BQ101" s="147"/>
      <c r="BR101" s="23"/>
      <c r="BS101" s="23"/>
      <c r="BT101" s="23"/>
      <c r="BU101" s="23"/>
      <c r="BV101" s="23"/>
      <c r="BW101" s="23"/>
      <c r="BX101" s="23"/>
      <c r="BY101" s="23"/>
    </row>
    <row r="102" spans="1:79" ht="27" customHeight="1" x14ac:dyDescent="0.2">
      <c r="A102" s="103">
        <v>4</v>
      </c>
      <c r="B102" s="104"/>
      <c r="C102" s="57" t="s">
        <v>94</v>
      </c>
      <c r="D102" s="148"/>
      <c r="E102" s="148"/>
      <c r="F102" s="148"/>
      <c r="G102" s="148"/>
      <c r="H102" s="148"/>
      <c r="I102" s="148"/>
      <c r="J102" s="148"/>
      <c r="K102" s="148"/>
      <c r="L102" s="148"/>
      <c r="M102" s="148"/>
      <c r="N102" s="149"/>
      <c r="O102" s="54">
        <v>100</v>
      </c>
      <c r="P102" s="158"/>
      <c r="Q102" s="158"/>
      <c r="R102" s="158"/>
      <c r="S102" s="158"/>
      <c r="T102" s="158"/>
      <c r="U102" s="158"/>
      <c r="V102" s="158"/>
      <c r="W102" s="158"/>
      <c r="X102" s="159"/>
      <c r="Y102" s="54">
        <v>100</v>
      </c>
      <c r="Z102" s="146"/>
      <c r="AA102" s="146"/>
      <c r="AB102" s="146"/>
      <c r="AC102" s="146"/>
      <c r="AD102" s="146"/>
      <c r="AE102" s="146"/>
      <c r="AF102" s="146"/>
      <c r="AG102" s="146"/>
      <c r="AH102" s="147"/>
      <c r="AI102" s="54">
        <v>94</v>
      </c>
      <c r="AJ102" s="146"/>
      <c r="AK102" s="146"/>
      <c r="AL102" s="146"/>
      <c r="AM102" s="146"/>
      <c r="AN102" s="146"/>
      <c r="AO102" s="146"/>
      <c r="AP102" s="146"/>
      <c r="AQ102" s="146"/>
      <c r="AR102" s="147"/>
      <c r="AS102" s="54">
        <f>Y102-O102</f>
        <v>0</v>
      </c>
      <c r="AT102" s="146"/>
      <c r="AU102" s="146"/>
      <c r="AV102" s="146"/>
      <c r="AW102" s="146"/>
      <c r="AX102" s="146"/>
      <c r="AY102" s="146"/>
      <c r="AZ102" s="146"/>
      <c r="BA102" s="146"/>
      <c r="BB102" s="146"/>
      <c r="BC102" s="146"/>
      <c r="BD102" s="146"/>
      <c r="BE102" s="146"/>
      <c r="BF102" s="146"/>
      <c r="BG102" s="147"/>
      <c r="BH102" s="54">
        <f>AI102-Y102</f>
        <v>-6</v>
      </c>
      <c r="BI102" s="146"/>
      <c r="BJ102" s="146"/>
      <c r="BK102" s="146"/>
      <c r="BL102" s="146"/>
      <c r="BM102" s="146"/>
      <c r="BN102" s="146"/>
      <c r="BO102" s="146"/>
      <c r="BP102" s="146"/>
      <c r="BQ102" s="147"/>
      <c r="BR102" s="6"/>
      <c r="BS102" s="6"/>
      <c r="BT102" s="6"/>
      <c r="BU102" s="6"/>
      <c r="BV102" s="6"/>
      <c r="BW102" s="6"/>
      <c r="BX102" s="6"/>
      <c r="BY102" s="6"/>
    </row>
    <row r="103" spans="1:79" ht="30.75" customHeight="1" x14ac:dyDescent="0.2">
      <c r="A103" s="32"/>
      <c r="B103" s="33"/>
      <c r="C103" s="57" t="s">
        <v>95</v>
      </c>
      <c r="D103" s="148"/>
      <c r="E103" s="148"/>
      <c r="F103" s="148"/>
      <c r="G103" s="148"/>
      <c r="H103" s="148"/>
      <c r="I103" s="148"/>
      <c r="J103" s="148"/>
      <c r="K103" s="148"/>
      <c r="L103" s="148"/>
      <c r="M103" s="148"/>
      <c r="N103" s="149"/>
      <c r="O103" s="54">
        <v>100</v>
      </c>
      <c r="P103" s="146"/>
      <c r="Q103" s="146"/>
      <c r="R103" s="146"/>
      <c r="S103" s="146"/>
      <c r="T103" s="146"/>
      <c r="U103" s="146"/>
      <c r="V103" s="146"/>
      <c r="W103" s="146"/>
      <c r="X103" s="147"/>
      <c r="Y103" s="54">
        <v>100</v>
      </c>
      <c r="Z103" s="146"/>
      <c r="AA103" s="146"/>
      <c r="AB103" s="146"/>
      <c r="AC103" s="146"/>
      <c r="AD103" s="146"/>
      <c r="AE103" s="146"/>
      <c r="AF103" s="146"/>
      <c r="AG103" s="146"/>
      <c r="AH103" s="147"/>
      <c r="AI103" s="54">
        <v>79</v>
      </c>
      <c r="AJ103" s="146"/>
      <c r="AK103" s="146"/>
      <c r="AL103" s="146"/>
      <c r="AM103" s="146"/>
      <c r="AN103" s="146"/>
      <c r="AO103" s="146"/>
      <c r="AP103" s="146"/>
      <c r="AQ103" s="146"/>
      <c r="AR103" s="147"/>
      <c r="AS103" s="54">
        <f>Y103-O103</f>
        <v>0</v>
      </c>
      <c r="AT103" s="146"/>
      <c r="AU103" s="146"/>
      <c r="AV103" s="146"/>
      <c r="AW103" s="146"/>
      <c r="AX103" s="146"/>
      <c r="AY103" s="146"/>
      <c r="AZ103" s="146"/>
      <c r="BA103" s="146"/>
      <c r="BB103" s="146"/>
      <c r="BC103" s="146"/>
      <c r="BD103" s="146"/>
      <c r="BE103" s="146"/>
      <c r="BF103" s="35"/>
      <c r="BG103" s="36"/>
      <c r="BH103" s="54">
        <f>AI103-Y103</f>
        <v>-21</v>
      </c>
      <c r="BI103" s="146"/>
      <c r="BJ103" s="146"/>
      <c r="BK103" s="146"/>
      <c r="BL103" s="146"/>
      <c r="BM103" s="146"/>
      <c r="BN103" s="146"/>
      <c r="BO103" s="146"/>
      <c r="BP103" s="146"/>
      <c r="BQ103" s="147"/>
      <c r="BR103" s="6"/>
      <c r="BS103" s="6"/>
      <c r="BT103" s="6"/>
      <c r="BU103" s="6"/>
      <c r="BV103" s="6"/>
      <c r="BW103" s="6"/>
      <c r="BX103" s="6"/>
      <c r="BY103" s="6"/>
    </row>
    <row r="104" spans="1:79" ht="15.75" x14ac:dyDescent="0.2">
      <c r="A104" s="103">
        <v>4</v>
      </c>
      <c r="B104" s="104"/>
      <c r="C104" s="57" t="s">
        <v>96</v>
      </c>
      <c r="D104" s="148"/>
      <c r="E104" s="148"/>
      <c r="F104" s="148"/>
      <c r="G104" s="148"/>
      <c r="H104" s="148"/>
      <c r="I104" s="148"/>
      <c r="J104" s="148"/>
      <c r="K104" s="148"/>
      <c r="L104" s="148"/>
      <c r="M104" s="148"/>
      <c r="N104" s="149"/>
      <c r="O104" s="54">
        <v>100</v>
      </c>
      <c r="P104" s="158"/>
      <c r="Q104" s="158"/>
      <c r="R104" s="158"/>
      <c r="S104" s="158"/>
      <c r="T104" s="158"/>
      <c r="U104" s="158"/>
      <c r="V104" s="158"/>
      <c r="W104" s="158"/>
      <c r="X104" s="159"/>
      <c r="Y104" s="54">
        <v>100</v>
      </c>
      <c r="Z104" s="146"/>
      <c r="AA104" s="146"/>
      <c r="AB104" s="146"/>
      <c r="AC104" s="146"/>
      <c r="AD104" s="146"/>
      <c r="AE104" s="146"/>
      <c r="AF104" s="146"/>
      <c r="AG104" s="146"/>
      <c r="AH104" s="147"/>
      <c r="AI104" s="54">
        <v>95</v>
      </c>
      <c r="AJ104" s="146"/>
      <c r="AK104" s="146"/>
      <c r="AL104" s="146"/>
      <c r="AM104" s="146"/>
      <c r="AN104" s="146"/>
      <c r="AO104" s="146"/>
      <c r="AP104" s="146"/>
      <c r="AQ104" s="146"/>
      <c r="AR104" s="147"/>
      <c r="AS104" s="54">
        <f>Y104-O104</f>
        <v>0</v>
      </c>
      <c r="AT104" s="146"/>
      <c r="AU104" s="146"/>
      <c r="AV104" s="146"/>
      <c r="AW104" s="146"/>
      <c r="AX104" s="146"/>
      <c r="AY104" s="146"/>
      <c r="AZ104" s="146"/>
      <c r="BA104" s="146"/>
      <c r="BB104" s="146"/>
      <c r="BC104" s="146"/>
      <c r="BD104" s="146"/>
      <c r="BE104" s="146"/>
      <c r="BF104" s="146"/>
      <c r="BG104" s="147"/>
      <c r="BH104" s="54">
        <f>AI104-Y104</f>
        <v>-5</v>
      </c>
      <c r="BI104" s="146"/>
      <c r="BJ104" s="146"/>
      <c r="BK104" s="146"/>
      <c r="BL104" s="146"/>
      <c r="BM104" s="146"/>
      <c r="BN104" s="146"/>
      <c r="BO104" s="146"/>
      <c r="BP104" s="146"/>
      <c r="BQ104" s="147"/>
      <c r="BR104" s="6"/>
      <c r="BS104" s="6"/>
      <c r="BT104" s="6"/>
      <c r="BU104" s="6"/>
      <c r="BV104" s="6"/>
      <c r="BW104" s="6"/>
      <c r="BX104" s="6"/>
      <c r="BY104" s="6"/>
    </row>
    <row r="105" spans="1:79" ht="15.75" x14ac:dyDescent="0.2">
      <c r="A105" s="18"/>
      <c r="B105" s="18"/>
      <c r="C105" s="19"/>
      <c r="D105" s="19"/>
      <c r="E105" s="19"/>
      <c r="F105" s="19"/>
      <c r="G105" s="19"/>
      <c r="H105" s="19"/>
      <c r="I105" s="19"/>
      <c r="J105" s="19"/>
      <c r="K105" s="19"/>
      <c r="L105" s="19"/>
      <c r="M105" s="19"/>
      <c r="N105" s="19"/>
      <c r="O105" s="19"/>
      <c r="P105" s="19"/>
      <c r="Q105" s="19"/>
      <c r="R105" s="19"/>
      <c r="S105" s="19"/>
      <c r="T105" s="19"/>
      <c r="U105" s="19"/>
      <c r="V105" s="19"/>
      <c r="W105" s="19"/>
      <c r="X105" s="19"/>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1"/>
      <c r="AY105" s="21"/>
      <c r="AZ105" s="21"/>
      <c r="BA105" s="21"/>
      <c r="BB105" s="21"/>
      <c r="BC105" s="21"/>
      <c r="BD105" s="21"/>
      <c r="BE105" s="21"/>
      <c r="BF105" s="21"/>
      <c r="BG105" s="21"/>
      <c r="BH105" s="21"/>
      <c r="BI105" s="21"/>
      <c r="BJ105" s="21"/>
      <c r="BK105" s="21"/>
      <c r="BL105" s="21"/>
      <c r="BM105" s="21"/>
      <c r="BN105" s="21"/>
      <c r="BO105" s="21"/>
      <c r="BP105" s="21"/>
      <c r="BQ105" s="21"/>
      <c r="BR105" s="6"/>
      <c r="BS105" s="6"/>
      <c r="BT105" s="6"/>
      <c r="BU105" s="6"/>
      <c r="BV105" s="6"/>
      <c r="BW105" s="6"/>
      <c r="BX105" s="6"/>
      <c r="BY105" s="6"/>
    </row>
    <row r="106" spans="1:79" ht="15.75" x14ac:dyDescent="0.2">
      <c r="A106" s="128" t="s">
        <v>84</v>
      </c>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28"/>
      <c r="BL106" s="128"/>
      <c r="BM106" s="128"/>
      <c r="BN106" s="128"/>
      <c r="BO106" s="128"/>
      <c r="BP106" s="128"/>
      <c r="BQ106" s="128"/>
    </row>
    <row r="107" spans="1:79" ht="15.75" x14ac:dyDescent="0.2">
      <c r="A107" s="18"/>
      <c r="B107" s="18"/>
      <c r="C107" s="19"/>
      <c r="D107" s="19"/>
      <c r="E107" s="19"/>
      <c r="F107" s="19"/>
      <c r="G107" s="19"/>
      <c r="H107" s="19"/>
      <c r="I107" s="19"/>
      <c r="J107" s="19"/>
      <c r="K107" s="19"/>
      <c r="L107" s="19"/>
      <c r="M107" s="19"/>
      <c r="N107" s="19"/>
      <c r="O107" s="19"/>
      <c r="P107" s="19"/>
      <c r="Q107" s="19"/>
      <c r="R107" s="19"/>
      <c r="S107" s="19"/>
      <c r="T107" s="19"/>
      <c r="U107" s="19"/>
      <c r="V107" s="19"/>
      <c r="W107" s="19"/>
      <c r="X107" s="19"/>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1"/>
      <c r="AY107" s="21"/>
      <c r="AZ107" s="21"/>
      <c r="BA107" s="21"/>
      <c r="BB107" s="21"/>
      <c r="BC107" s="21"/>
      <c r="BD107" s="21"/>
      <c r="BE107" s="21"/>
      <c r="BF107" s="21"/>
      <c r="BG107" s="21"/>
      <c r="BH107" s="21"/>
      <c r="BI107" s="21"/>
      <c r="BJ107" s="21"/>
      <c r="BK107" s="21"/>
      <c r="BL107" s="21"/>
      <c r="BM107" s="21"/>
      <c r="BN107" s="21"/>
      <c r="BO107" s="21"/>
      <c r="BP107" s="21"/>
      <c r="BQ107" s="21"/>
      <c r="BR107" s="6"/>
      <c r="BS107" s="6"/>
      <c r="BT107" s="6"/>
      <c r="BU107" s="6"/>
      <c r="BV107" s="6"/>
      <c r="BW107" s="6"/>
      <c r="BX107" s="6"/>
      <c r="BY107" s="6"/>
    </row>
    <row r="108" spans="1:79" x14ac:dyDescent="0.2">
      <c r="A108" s="103" t="s">
        <v>12</v>
      </c>
      <c r="B108" s="104"/>
      <c r="C108" s="175" t="s">
        <v>5</v>
      </c>
      <c r="D108" s="176"/>
      <c r="E108" s="176"/>
      <c r="F108" s="176"/>
      <c r="G108" s="176"/>
      <c r="H108" s="176"/>
      <c r="I108" s="177"/>
      <c r="J108" s="89" t="s">
        <v>6</v>
      </c>
      <c r="K108" s="89"/>
      <c r="L108" s="89"/>
      <c r="M108" s="89"/>
      <c r="N108" s="89"/>
      <c r="O108" s="105" t="s">
        <v>21</v>
      </c>
      <c r="P108" s="106"/>
      <c r="Q108" s="106"/>
      <c r="R108" s="106"/>
      <c r="S108" s="106"/>
      <c r="T108" s="106"/>
      <c r="U108" s="106"/>
      <c r="V108" s="106"/>
      <c r="W108" s="106"/>
      <c r="X108" s="106"/>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9"/>
      <c r="CA108" s="1" t="s">
        <v>20</v>
      </c>
    </row>
    <row r="109" spans="1:79" s="22" customFormat="1" ht="24.75" customHeight="1" x14ac:dyDescent="0.2">
      <c r="A109" s="137">
        <v>0</v>
      </c>
      <c r="B109" s="138"/>
      <c r="C109" s="137" t="s">
        <v>24</v>
      </c>
      <c r="D109" s="166"/>
      <c r="E109" s="166"/>
      <c r="F109" s="166"/>
      <c r="G109" s="166"/>
      <c r="H109" s="166"/>
      <c r="I109" s="166"/>
      <c r="J109" s="166"/>
      <c r="K109" s="166"/>
      <c r="L109" s="166"/>
      <c r="M109" s="166"/>
      <c r="N109" s="138"/>
      <c r="O109" s="167"/>
      <c r="P109" s="168"/>
      <c r="Q109" s="168"/>
      <c r="R109" s="168"/>
      <c r="S109" s="168"/>
      <c r="T109" s="168"/>
      <c r="U109" s="168"/>
      <c r="V109" s="168"/>
      <c r="W109" s="168"/>
      <c r="X109" s="168"/>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69"/>
      <c r="BC109" s="169"/>
      <c r="BD109" s="169"/>
      <c r="BE109" s="169"/>
      <c r="BF109" s="169"/>
      <c r="BG109" s="169"/>
      <c r="BH109" s="169"/>
      <c r="BI109" s="169"/>
      <c r="BJ109" s="169"/>
      <c r="BK109" s="169"/>
      <c r="BL109" s="169"/>
      <c r="BM109" s="169"/>
      <c r="BN109" s="169"/>
      <c r="BO109" s="169"/>
      <c r="BP109" s="169"/>
      <c r="BQ109" s="170"/>
      <c r="BR109" s="24"/>
      <c r="BS109" s="24"/>
      <c r="BT109" s="24"/>
      <c r="BU109" s="24"/>
      <c r="BV109" s="24"/>
      <c r="BW109" s="24"/>
      <c r="BX109" s="24"/>
      <c r="BY109" s="24"/>
      <c r="CA109" s="22" t="s">
        <v>18</v>
      </c>
    </row>
    <row r="110" spans="1:79" ht="45.75" customHeight="1" x14ac:dyDescent="0.2">
      <c r="A110" s="103">
        <v>1</v>
      </c>
      <c r="B110" s="104"/>
      <c r="C110" s="103" t="s">
        <v>98</v>
      </c>
      <c r="D110" s="171"/>
      <c r="E110" s="171"/>
      <c r="F110" s="171"/>
      <c r="G110" s="171"/>
      <c r="H110" s="171"/>
      <c r="I110" s="171"/>
      <c r="J110" s="171"/>
      <c r="K110" s="171"/>
      <c r="L110" s="171"/>
      <c r="M110" s="171"/>
      <c r="N110" s="104"/>
      <c r="O110" s="172" t="s">
        <v>139</v>
      </c>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c r="BC110" s="173"/>
      <c r="BD110" s="173"/>
      <c r="BE110" s="173"/>
      <c r="BF110" s="173"/>
      <c r="BG110" s="173"/>
      <c r="BH110" s="173"/>
      <c r="BI110" s="173"/>
      <c r="BJ110" s="173"/>
      <c r="BK110" s="173"/>
      <c r="BL110" s="173"/>
      <c r="BM110" s="173"/>
      <c r="BN110" s="173"/>
      <c r="BO110" s="173"/>
      <c r="BP110" s="173"/>
      <c r="BQ110" s="174"/>
      <c r="BR110" s="2"/>
      <c r="BS110" s="2"/>
      <c r="BT110" s="2"/>
      <c r="BU110" s="2"/>
      <c r="BV110" s="2"/>
      <c r="BW110" s="2"/>
      <c r="BX110" s="2"/>
      <c r="BY110" s="2"/>
    </row>
    <row r="111" spans="1:79" ht="36" customHeight="1" x14ac:dyDescent="0.2">
      <c r="A111" s="103">
        <v>1</v>
      </c>
      <c r="B111" s="104"/>
      <c r="C111" s="103" t="s">
        <v>97</v>
      </c>
      <c r="D111" s="171"/>
      <c r="E111" s="171"/>
      <c r="F111" s="171"/>
      <c r="G111" s="171"/>
      <c r="H111" s="171"/>
      <c r="I111" s="171"/>
      <c r="J111" s="171"/>
      <c r="K111" s="171"/>
      <c r="L111" s="171"/>
      <c r="M111" s="171"/>
      <c r="N111" s="104"/>
      <c r="O111" s="180"/>
      <c r="P111" s="181"/>
      <c r="Q111" s="181"/>
      <c r="R111" s="181"/>
      <c r="S111" s="181"/>
      <c r="T111" s="181"/>
      <c r="U111" s="181"/>
      <c r="V111" s="181"/>
      <c r="W111" s="181"/>
      <c r="X111" s="181"/>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82"/>
      <c r="AV111" s="182"/>
      <c r="AW111" s="182"/>
      <c r="AX111" s="182"/>
      <c r="AY111" s="182"/>
      <c r="AZ111" s="182"/>
      <c r="BA111" s="182"/>
      <c r="BB111" s="182"/>
      <c r="BC111" s="182"/>
      <c r="BD111" s="182"/>
      <c r="BE111" s="182"/>
      <c r="BF111" s="182"/>
      <c r="BG111" s="182"/>
      <c r="BH111" s="182"/>
      <c r="BI111" s="182"/>
      <c r="BJ111" s="182"/>
      <c r="BK111" s="182"/>
      <c r="BL111" s="182"/>
      <c r="BM111" s="182"/>
      <c r="BN111" s="182"/>
      <c r="BO111" s="182"/>
      <c r="BP111" s="182"/>
      <c r="BQ111" s="183"/>
      <c r="BR111" s="2"/>
      <c r="BS111" s="2"/>
      <c r="BT111" s="2"/>
      <c r="BU111" s="2"/>
      <c r="BV111" s="2"/>
      <c r="BW111" s="2"/>
      <c r="BX111" s="2"/>
      <c r="BY111" s="2"/>
    </row>
    <row r="112" spans="1:79" s="22" customFormat="1" ht="15.75" x14ac:dyDescent="0.2">
      <c r="A112" s="137">
        <v>0</v>
      </c>
      <c r="B112" s="138"/>
      <c r="C112" s="137" t="s">
        <v>26</v>
      </c>
      <c r="D112" s="166"/>
      <c r="E112" s="166"/>
      <c r="F112" s="166"/>
      <c r="G112" s="166"/>
      <c r="H112" s="166"/>
      <c r="I112" s="166"/>
      <c r="J112" s="166"/>
      <c r="K112" s="166"/>
      <c r="L112" s="166"/>
      <c r="M112" s="166"/>
      <c r="N112" s="138"/>
      <c r="O112" s="167"/>
      <c r="P112" s="168"/>
      <c r="Q112" s="168"/>
      <c r="R112" s="168"/>
      <c r="S112" s="168"/>
      <c r="T112" s="168"/>
      <c r="U112" s="168"/>
      <c r="V112" s="168"/>
      <c r="W112" s="168"/>
      <c r="X112" s="168"/>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69"/>
      <c r="AV112" s="169"/>
      <c r="AW112" s="169"/>
      <c r="AX112" s="169"/>
      <c r="AY112" s="169"/>
      <c r="AZ112" s="169"/>
      <c r="BA112" s="169"/>
      <c r="BB112" s="169"/>
      <c r="BC112" s="169"/>
      <c r="BD112" s="169"/>
      <c r="BE112" s="169"/>
      <c r="BF112" s="169"/>
      <c r="BG112" s="169"/>
      <c r="BH112" s="169"/>
      <c r="BI112" s="169"/>
      <c r="BJ112" s="169"/>
      <c r="BK112" s="169"/>
      <c r="BL112" s="169"/>
      <c r="BM112" s="169"/>
      <c r="BN112" s="169"/>
      <c r="BO112" s="169"/>
      <c r="BP112" s="169"/>
      <c r="BQ112" s="170"/>
      <c r="BR112" s="24"/>
      <c r="BS112" s="24"/>
      <c r="BT112" s="24"/>
      <c r="BU112" s="24"/>
      <c r="BV112" s="24"/>
      <c r="BW112" s="24"/>
      <c r="BX112" s="24"/>
      <c r="BY112" s="24"/>
    </row>
    <row r="113" spans="1:77" ht="15.75" x14ac:dyDescent="0.2">
      <c r="A113" s="103">
        <v>2</v>
      </c>
      <c r="B113" s="104"/>
      <c r="C113" s="105" t="s">
        <v>27</v>
      </c>
      <c r="D113" s="106"/>
      <c r="E113" s="106"/>
      <c r="F113" s="106"/>
      <c r="G113" s="106"/>
      <c r="H113" s="106"/>
      <c r="I113" s="106"/>
      <c r="J113" s="106"/>
      <c r="K113" s="106"/>
      <c r="L113" s="106"/>
      <c r="M113" s="106"/>
      <c r="N113" s="107"/>
      <c r="O113" s="180" t="s">
        <v>134</v>
      </c>
      <c r="P113" s="181"/>
      <c r="Q113" s="181"/>
      <c r="R113" s="181"/>
      <c r="S113" s="181"/>
      <c r="T113" s="181"/>
      <c r="U113" s="181"/>
      <c r="V113" s="181"/>
      <c r="W113" s="181"/>
      <c r="X113" s="181"/>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c r="AT113" s="182"/>
      <c r="AU113" s="182"/>
      <c r="AV113" s="182"/>
      <c r="AW113" s="182"/>
      <c r="AX113" s="182"/>
      <c r="AY113" s="182"/>
      <c r="AZ113" s="182"/>
      <c r="BA113" s="182"/>
      <c r="BB113" s="182"/>
      <c r="BC113" s="182"/>
      <c r="BD113" s="182"/>
      <c r="BE113" s="182"/>
      <c r="BF113" s="182"/>
      <c r="BG113" s="182"/>
      <c r="BH113" s="182"/>
      <c r="BI113" s="182"/>
      <c r="BJ113" s="182"/>
      <c r="BK113" s="182"/>
      <c r="BL113" s="182"/>
      <c r="BM113" s="182"/>
      <c r="BN113" s="182"/>
      <c r="BO113" s="182"/>
      <c r="BP113" s="182"/>
      <c r="BQ113" s="183"/>
      <c r="BR113" s="2"/>
      <c r="BS113" s="2"/>
      <c r="BT113" s="2"/>
      <c r="BU113" s="2"/>
      <c r="BV113" s="2"/>
      <c r="BW113" s="2"/>
      <c r="BX113" s="2"/>
      <c r="BY113" s="2"/>
    </row>
    <row r="114" spans="1:77" ht="15.75" x14ac:dyDescent="0.2">
      <c r="A114" s="103">
        <v>2</v>
      </c>
      <c r="B114" s="104"/>
      <c r="C114" s="105" t="s">
        <v>28</v>
      </c>
      <c r="D114" s="106"/>
      <c r="E114" s="106"/>
      <c r="F114" s="106"/>
      <c r="G114" s="106"/>
      <c r="H114" s="106"/>
      <c r="I114" s="106"/>
      <c r="J114" s="106"/>
      <c r="K114" s="106"/>
      <c r="L114" s="106"/>
      <c r="M114" s="106"/>
      <c r="N114" s="107"/>
      <c r="O114" s="180" t="s">
        <v>135</v>
      </c>
      <c r="P114" s="181"/>
      <c r="Q114" s="181"/>
      <c r="R114" s="181"/>
      <c r="S114" s="181"/>
      <c r="T114" s="181"/>
      <c r="U114" s="181"/>
      <c r="V114" s="181"/>
      <c r="W114" s="181"/>
      <c r="X114" s="181"/>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2"/>
      <c r="AZ114" s="182"/>
      <c r="BA114" s="182"/>
      <c r="BB114" s="182"/>
      <c r="BC114" s="182"/>
      <c r="BD114" s="182"/>
      <c r="BE114" s="182"/>
      <c r="BF114" s="182"/>
      <c r="BG114" s="182"/>
      <c r="BH114" s="182"/>
      <c r="BI114" s="182"/>
      <c r="BJ114" s="182"/>
      <c r="BK114" s="182"/>
      <c r="BL114" s="182"/>
      <c r="BM114" s="182"/>
      <c r="BN114" s="182"/>
      <c r="BO114" s="182"/>
      <c r="BP114" s="182"/>
      <c r="BQ114" s="183"/>
      <c r="BR114" s="2"/>
      <c r="BS114" s="2"/>
      <c r="BT114" s="2"/>
      <c r="BU114" s="2"/>
      <c r="BV114" s="2"/>
      <c r="BW114" s="2"/>
      <c r="BX114" s="2"/>
      <c r="BY114" s="2"/>
    </row>
    <row r="115" spans="1:77" ht="15.75" x14ac:dyDescent="0.2">
      <c r="A115" s="32"/>
      <c r="B115" s="33"/>
      <c r="C115" s="187" t="str">
        <f t="shared" ref="C115" si="17">C99</f>
        <v>кількість придбаних багатофукціональнич пристроїв</v>
      </c>
      <c r="D115" s="106"/>
      <c r="E115" s="106"/>
      <c r="F115" s="106"/>
      <c r="G115" s="106"/>
      <c r="H115" s="106"/>
      <c r="I115" s="106"/>
      <c r="J115" s="106"/>
      <c r="K115" s="106"/>
      <c r="L115" s="106"/>
      <c r="M115" s="106"/>
      <c r="N115" s="107"/>
      <c r="O115" s="180" t="s">
        <v>140</v>
      </c>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8"/>
      <c r="BR115" s="2"/>
      <c r="BS115" s="2"/>
      <c r="BT115" s="2"/>
      <c r="BU115" s="2"/>
      <c r="BV115" s="2"/>
      <c r="BW115" s="2"/>
      <c r="BX115" s="2"/>
      <c r="BY115" s="2"/>
    </row>
    <row r="116" spans="1:77" ht="41.25" customHeight="1" x14ac:dyDescent="0.2">
      <c r="A116" s="46"/>
      <c r="B116" s="47"/>
      <c r="C116" s="187" t="str">
        <f t="shared" ref="C116" si="18">C100</f>
        <v>витрати на придбання 
 моноблоків</v>
      </c>
      <c r="D116" s="189"/>
      <c r="E116" s="189"/>
      <c r="F116" s="189"/>
      <c r="G116" s="189"/>
      <c r="H116" s="189"/>
      <c r="I116" s="189"/>
      <c r="J116" s="189"/>
      <c r="K116" s="189"/>
      <c r="L116" s="189"/>
      <c r="M116" s="189"/>
      <c r="N116" s="190"/>
      <c r="O116" s="180" t="s">
        <v>141</v>
      </c>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2"/>
      <c r="AZ116" s="182"/>
      <c r="BA116" s="182"/>
      <c r="BB116" s="182"/>
      <c r="BC116" s="182"/>
      <c r="BD116" s="182"/>
      <c r="BE116" s="182"/>
      <c r="BF116" s="182"/>
      <c r="BG116" s="182"/>
      <c r="BH116" s="182"/>
      <c r="BI116" s="182"/>
      <c r="BJ116" s="182"/>
      <c r="BK116" s="182"/>
      <c r="BL116" s="182"/>
      <c r="BM116" s="182"/>
      <c r="BN116" s="182"/>
      <c r="BO116" s="48"/>
      <c r="BP116" s="48"/>
      <c r="BQ116" s="49"/>
      <c r="BR116" s="2"/>
      <c r="BS116" s="2"/>
      <c r="BT116" s="2"/>
      <c r="BU116" s="2"/>
      <c r="BV116" s="2"/>
      <c r="BW116" s="2"/>
      <c r="BX116" s="2"/>
      <c r="BY116" s="2"/>
    </row>
    <row r="117" spans="1:77" s="22" customFormat="1" ht="15.75" x14ac:dyDescent="0.2">
      <c r="A117" s="137">
        <v>0</v>
      </c>
      <c r="B117" s="138"/>
      <c r="C117" s="137" t="s">
        <v>29</v>
      </c>
      <c r="D117" s="166"/>
      <c r="E117" s="166"/>
      <c r="F117" s="166"/>
      <c r="G117" s="166"/>
      <c r="H117" s="166"/>
      <c r="I117" s="166"/>
      <c r="J117" s="166"/>
      <c r="K117" s="166"/>
      <c r="L117" s="166"/>
      <c r="M117" s="166"/>
      <c r="N117" s="138"/>
      <c r="O117" s="167"/>
      <c r="P117" s="168"/>
      <c r="Q117" s="168"/>
      <c r="R117" s="168"/>
      <c r="S117" s="168"/>
      <c r="T117" s="168"/>
      <c r="U117" s="168"/>
      <c r="V117" s="168"/>
      <c r="W117" s="168"/>
      <c r="X117" s="168"/>
      <c r="Y117" s="169"/>
      <c r="Z117" s="169"/>
      <c r="AA117" s="169"/>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69"/>
      <c r="BM117" s="169"/>
      <c r="BN117" s="169"/>
      <c r="BO117" s="169"/>
      <c r="BP117" s="169"/>
      <c r="BQ117" s="170"/>
      <c r="BR117" s="24"/>
      <c r="BS117" s="24"/>
      <c r="BT117" s="24"/>
      <c r="BU117" s="24"/>
      <c r="BV117" s="24"/>
      <c r="BW117" s="24"/>
      <c r="BX117" s="24"/>
      <c r="BY117" s="24"/>
    </row>
    <row r="118" spans="1:77" ht="31.5" customHeight="1" x14ac:dyDescent="0.2">
      <c r="A118" s="103">
        <v>3</v>
      </c>
      <c r="B118" s="104"/>
      <c r="C118" s="105" t="s">
        <v>30</v>
      </c>
      <c r="D118" s="106"/>
      <c r="E118" s="106"/>
      <c r="F118" s="106"/>
      <c r="G118" s="106"/>
      <c r="H118" s="106"/>
      <c r="I118" s="106"/>
      <c r="J118" s="106"/>
      <c r="K118" s="106"/>
      <c r="L118" s="106"/>
      <c r="M118" s="106"/>
      <c r="N118" s="107"/>
      <c r="O118" s="180" t="s">
        <v>136</v>
      </c>
      <c r="P118" s="181"/>
      <c r="Q118" s="181"/>
      <c r="R118" s="181"/>
      <c r="S118" s="181"/>
      <c r="T118" s="181"/>
      <c r="U118" s="181"/>
      <c r="V118" s="181"/>
      <c r="W118" s="181"/>
      <c r="X118" s="181"/>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2"/>
      <c r="BD118" s="182"/>
      <c r="BE118" s="182"/>
      <c r="BF118" s="182"/>
      <c r="BG118" s="182"/>
      <c r="BH118" s="182"/>
      <c r="BI118" s="182"/>
      <c r="BJ118" s="182"/>
      <c r="BK118" s="182"/>
      <c r="BL118" s="182"/>
      <c r="BM118" s="182"/>
      <c r="BN118" s="182"/>
      <c r="BO118" s="182"/>
      <c r="BP118" s="182"/>
      <c r="BQ118" s="183"/>
      <c r="BR118" s="2"/>
      <c r="BS118" s="2"/>
      <c r="BT118" s="2"/>
      <c r="BU118" s="2"/>
      <c r="BV118" s="2"/>
      <c r="BW118" s="2"/>
      <c r="BX118" s="2"/>
      <c r="BY118" s="2"/>
    </row>
    <row r="119" spans="1:77" ht="26.25" customHeight="1" x14ac:dyDescent="0.2">
      <c r="A119" s="103">
        <v>3</v>
      </c>
      <c r="B119" s="104"/>
      <c r="C119" s="105" t="s">
        <v>31</v>
      </c>
      <c r="D119" s="106"/>
      <c r="E119" s="106"/>
      <c r="F119" s="106"/>
      <c r="G119" s="106"/>
      <c r="H119" s="106"/>
      <c r="I119" s="106"/>
      <c r="J119" s="106"/>
      <c r="K119" s="106"/>
      <c r="L119" s="106"/>
      <c r="M119" s="106"/>
      <c r="N119" s="107"/>
      <c r="O119" s="180" t="s">
        <v>133</v>
      </c>
      <c r="P119" s="181"/>
      <c r="Q119" s="181"/>
      <c r="R119" s="181"/>
      <c r="S119" s="181"/>
      <c r="T119" s="181"/>
      <c r="U119" s="181"/>
      <c r="V119" s="181"/>
      <c r="W119" s="181"/>
      <c r="X119" s="181"/>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2"/>
      <c r="AZ119" s="182"/>
      <c r="BA119" s="182"/>
      <c r="BB119" s="182"/>
      <c r="BC119" s="182"/>
      <c r="BD119" s="182"/>
      <c r="BE119" s="182"/>
      <c r="BF119" s="182"/>
      <c r="BG119" s="182"/>
      <c r="BH119" s="182"/>
      <c r="BI119" s="182"/>
      <c r="BJ119" s="182"/>
      <c r="BK119" s="182"/>
      <c r="BL119" s="182"/>
      <c r="BM119" s="182"/>
      <c r="BN119" s="182"/>
      <c r="BO119" s="182"/>
      <c r="BP119" s="182"/>
      <c r="BQ119" s="183"/>
      <c r="BR119" s="2"/>
      <c r="BS119" s="2"/>
      <c r="BT119" s="2"/>
      <c r="BU119" s="2"/>
      <c r="BV119" s="2"/>
      <c r="BW119" s="2"/>
      <c r="BX119" s="2"/>
      <c r="BY119" s="2"/>
    </row>
    <row r="120" spans="1:77" ht="33.75" customHeight="1" x14ac:dyDescent="0.2">
      <c r="A120" s="32"/>
      <c r="B120" s="33"/>
      <c r="C120" s="105" t="s">
        <v>83</v>
      </c>
      <c r="D120" s="106"/>
      <c r="E120" s="106"/>
      <c r="F120" s="106"/>
      <c r="G120" s="106"/>
      <c r="H120" s="106"/>
      <c r="I120" s="106"/>
      <c r="J120" s="106"/>
      <c r="K120" s="106"/>
      <c r="L120" s="106"/>
      <c r="M120" s="106"/>
      <c r="N120" s="107"/>
      <c r="O120" s="172" t="s">
        <v>133</v>
      </c>
      <c r="P120" s="184"/>
      <c r="Q120" s="184"/>
      <c r="R120" s="184"/>
      <c r="S120" s="184"/>
      <c r="T120" s="184"/>
      <c r="U120" s="184"/>
      <c r="V120" s="184"/>
      <c r="W120" s="184"/>
      <c r="X120" s="184"/>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5"/>
      <c r="BD120" s="185"/>
      <c r="BE120" s="185"/>
      <c r="BF120" s="185"/>
      <c r="BG120" s="185"/>
      <c r="BH120" s="185"/>
      <c r="BI120" s="185"/>
      <c r="BJ120" s="185"/>
      <c r="BK120" s="185"/>
      <c r="BL120" s="185"/>
      <c r="BM120" s="185"/>
      <c r="BN120" s="185"/>
      <c r="BO120" s="185"/>
      <c r="BP120" s="185"/>
      <c r="BQ120" s="186"/>
      <c r="BR120" s="2"/>
      <c r="BS120" s="2"/>
      <c r="BT120" s="2"/>
      <c r="BU120" s="2"/>
      <c r="BV120" s="2"/>
      <c r="BW120" s="2"/>
      <c r="BX120" s="2"/>
      <c r="BY120" s="2"/>
    </row>
    <row r="121" spans="1:77" s="22" customFormat="1" ht="15.75" x14ac:dyDescent="0.2">
      <c r="A121" s="137">
        <v>0</v>
      </c>
      <c r="B121" s="138"/>
      <c r="C121" s="192" t="s">
        <v>32</v>
      </c>
      <c r="D121" s="193"/>
      <c r="E121" s="193"/>
      <c r="F121" s="193"/>
      <c r="G121" s="193"/>
      <c r="H121" s="193"/>
      <c r="I121" s="193"/>
      <c r="J121" s="193"/>
      <c r="K121" s="193"/>
      <c r="L121" s="193"/>
      <c r="M121" s="193"/>
      <c r="N121" s="194"/>
      <c r="O121" s="167"/>
      <c r="P121" s="168"/>
      <c r="Q121" s="168"/>
      <c r="R121" s="168"/>
      <c r="S121" s="168"/>
      <c r="T121" s="168"/>
      <c r="U121" s="168"/>
      <c r="V121" s="168"/>
      <c r="W121" s="168"/>
      <c r="X121" s="168"/>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69"/>
      <c r="BI121" s="169"/>
      <c r="BJ121" s="169"/>
      <c r="BK121" s="169"/>
      <c r="BL121" s="169"/>
      <c r="BM121" s="169"/>
      <c r="BN121" s="169"/>
      <c r="BO121" s="169"/>
      <c r="BP121" s="169"/>
      <c r="BQ121" s="170"/>
      <c r="BR121" s="24"/>
      <c r="BS121" s="24"/>
      <c r="BT121" s="24"/>
      <c r="BU121" s="24"/>
      <c r="BV121" s="24"/>
      <c r="BW121" s="24"/>
      <c r="BX121" s="24"/>
      <c r="BY121" s="24"/>
    </row>
    <row r="122" spans="1:77" ht="15.75" customHeight="1" x14ac:dyDescent="0.2">
      <c r="A122" s="103">
        <v>4</v>
      </c>
      <c r="B122" s="104"/>
      <c r="C122" s="105" t="s">
        <v>33</v>
      </c>
      <c r="D122" s="106"/>
      <c r="E122" s="106"/>
      <c r="F122" s="106"/>
      <c r="G122" s="106"/>
      <c r="H122" s="106"/>
      <c r="I122" s="106"/>
      <c r="J122" s="106"/>
      <c r="K122" s="106"/>
      <c r="L122" s="106"/>
      <c r="M122" s="106"/>
      <c r="N122" s="107"/>
      <c r="O122" s="195" t="s">
        <v>136</v>
      </c>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3"/>
      <c r="BA122" s="173"/>
      <c r="BB122" s="173"/>
      <c r="BC122" s="173"/>
      <c r="BD122" s="173"/>
      <c r="BE122" s="173"/>
      <c r="BF122" s="173"/>
      <c r="BG122" s="173"/>
      <c r="BH122" s="173"/>
      <c r="BI122" s="173"/>
      <c r="BJ122" s="173"/>
      <c r="BK122" s="173"/>
      <c r="BL122" s="173"/>
      <c r="BM122" s="173"/>
      <c r="BN122" s="173"/>
      <c r="BO122" s="173"/>
      <c r="BP122" s="173"/>
      <c r="BQ122" s="174"/>
      <c r="BR122" s="2"/>
      <c r="BS122" s="2"/>
      <c r="BT122" s="2"/>
      <c r="BU122" s="2"/>
      <c r="BV122" s="2"/>
      <c r="BW122" s="2"/>
      <c r="BX122" s="2"/>
      <c r="BY122" s="2"/>
    </row>
    <row r="123" spans="1:77" ht="15.75" customHeight="1" x14ac:dyDescent="0.2">
      <c r="A123" s="32"/>
      <c r="B123" s="33"/>
      <c r="C123" s="105" t="s">
        <v>34</v>
      </c>
      <c r="D123" s="106"/>
      <c r="E123" s="106"/>
      <c r="F123" s="106"/>
      <c r="G123" s="106"/>
      <c r="H123" s="106"/>
      <c r="I123" s="106"/>
      <c r="J123" s="106"/>
      <c r="K123" s="106"/>
      <c r="L123" s="106"/>
      <c r="M123" s="106"/>
      <c r="N123" s="107"/>
      <c r="O123" s="172" t="s">
        <v>133</v>
      </c>
      <c r="P123" s="184"/>
      <c r="Q123" s="184"/>
      <c r="R123" s="184"/>
      <c r="S123" s="184"/>
      <c r="T123" s="184"/>
      <c r="U123" s="184"/>
      <c r="V123" s="184"/>
      <c r="W123" s="184"/>
      <c r="X123" s="184"/>
      <c r="Y123" s="185"/>
      <c r="Z123" s="185"/>
      <c r="AA123" s="185"/>
      <c r="AB123" s="185"/>
      <c r="AC123" s="185"/>
      <c r="AD123" s="185"/>
      <c r="AE123" s="185"/>
      <c r="AF123" s="185"/>
      <c r="AG123" s="185"/>
      <c r="AH123" s="185"/>
      <c r="AI123" s="185"/>
      <c r="AJ123" s="185"/>
      <c r="AK123" s="185"/>
      <c r="AL123" s="185"/>
      <c r="AM123" s="185"/>
      <c r="AN123" s="185"/>
      <c r="AO123" s="185"/>
      <c r="AP123" s="185"/>
      <c r="AQ123" s="185"/>
      <c r="AR123" s="185"/>
      <c r="AS123" s="185"/>
      <c r="AT123" s="185"/>
      <c r="AU123" s="185"/>
      <c r="AV123" s="185"/>
      <c r="AW123" s="185"/>
      <c r="AX123" s="185"/>
      <c r="AY123" s="185"/>
      <c r="AZ123" s="185"/>
      <c r="BA123" s="185"/>
      <c r="BB123" s="185"/>
      <c r="BC123" s="185"/>
      <c r="BD123" s="185"/>
      <c r="BE123" s="185"/>
      <c r="BF123" s="185"/>
      <c r="BG123" s="185"/>
      <c r="BH123" s="185"/>
      <c r="BI123" s="185"/>
      <c r="BJ123" s="185"/>
      <c r="BK123" s="185"/>
      <c r="BL123" s="185"/>
      <c r="BM123" s="185"/>
      <c r="BN123" s="185"/>
      <c r="BO123" s="185"/>
      <c r="BP123" s="185"/>
      <c r="BQ123" s="186"/>
      <c r="BR123" s="2"/>
      <c r="BS123" s="2"/>
      <c r="BT123" s="2"/>
      <c r="BU123" s="2"/>
      <c r="BV123" s="2"/>
      <c r="BW123" s="2"/>
      <c r="BX123" s="2"/>
      <c r="BY123" s="2"/>
    </row>
    <row r="124" spans="1:77" ht="15.75" x14ac:dyDescent="0.2">
      <c r="A124" s="103">
        <v>4</v>
      </c>
      <c r="B124" s="104"/>
      <c r="C124" s="105" t="s">
        <v>122</v>
      </c>
      <c r="D124" s="106"/>
      <c r="E124" s="106"/>
      <c r="F124" s="106"/>
      <c r="G124" s="106"/>
      <c r="H124" s="106"/>
      <c r="I124" s="106"/>
      <c r="J124" s="106"/>
      <c r="K124" s="106"/>
      <c r="L124" s="106"/>
      <c r="M124" s="106"/>
      <c r="N124" s="107"/>
      <c r="O124" s="180" t="s">
        <v>142</v>
      </c>
      <c r="P124" s="181"/>
      <c r="Q124" s="181"/>
      <c r="R124" s="181"/>
      <c r="S124" s="181"/>
      <c r="T124" s="181"/>
      <c r="U124" s="181"/>
      <c r="V124" s="181"/>
      <c r="W124" s="181"/>
      <c r="X124" s="181"/>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2"/>
      <c r="BA124" s="182"/>
      <c r="BB124" s="182"/>
      <c r="BC124" s="182"/>
      <c r="BD124" s="182"/>
      <c r="BE124" s="182"/>
      <c r="BF124" s="182"/>
      <c r="BG124" s="182"/>
      <c r="BH124" s="182"/>
      <c r="BI124" s="182"/>
      <c r="BJ124" s="182"/>
      <c r="BK124" s="182"/>
      <c r="BL124" s="182"/>
      <c r="BM124" s="182"/>
      <c r="BN124" s="182"/>
      <c r="BO124" s="182"/>
      <c r="BP124" s="182"/>
      <c r="BQ124" s="183"/>
      <c r="BR124" s="2"/>
      <c r="BS124" s="2"/>
      <c r="BT124" s="2"/>
      <c r="BU124" s="2"/>
      <c r="BV124" s="2"/>
      <c r="BW124" s="2"/>
      <c r="BX124" s="2"/>
      <c r="BY124" s="2"/>
    </row>
    <row r="126" spans="1:77" ht="15.75" x14ac:dyDescent="0.2">
      <c r="A126" s="82" t="s">
        <v>99</v>
      </c>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c r="BL126" s="82"/>
      <c r="BM126" s="82"/>
      <c r="BN126" s="82"/>
      <c r="BO126" s="82"/>
      <c r="BP126" s="82"/>
      <c r="BQ126" s="82"/>
    </row>
    <row r="128" spans="1:77" ht="15.75" x14ac:dyDescent="0.2">
      <c r="A128" s="93" t="s">
        <v>1</v>
      </c>
      <c r="B128" s="94"/>
      <c r="C128" s="93" t="s">
        <v>100</v>
      </c>
      <c r="D128" s="132"/>
      <c r="E128" s="132"/>
      <c r="F128" s="132"/>
      <c r="G128" s="132"/>
      <c r="H128" s="132"/>
      <c r="I128" s="132"/>
      <c r="J128" s="132"/>
      <c r="K128" s="132"/>
      <c r="L128" s="132"/>
      <c r="M128" s="132"/>
      <c r="N128" s="132"/>
      <c r="O128" s="59" t="s">
        <v>101</v>
      </c>
      <c r="P128" s="60"/>
      <c r="Q128" s="60"/>
      <c r="R128" s="60"/>
      <c r="S128" s="60"/>
      <c r="T128" s="60"/>
      <c r="U128" s="60"/>
      <c r="V128" s="60"/>
      <c r="W128" s="60"/>
      <c r="X128" s="60"/>
      <c r="Y128" s="60"/>
      <c r="Z128" s="60"/>
      <c r="AA128" s="60"/>
      <c r="AB128" s="60"/>
      <c r="AC128" s="60"/>
      <c r="AD128" s="60"/>
      <c r="AE128" s="60"/>
      <c r="AF128" s="60"/>
      <c r="AG128" s="60"/>
      <c r="AH128" s="61"/>
      <c r="AI128" s="59" t="s">
        <v>103</v>
      </c>
      <c r="AJ128" s="60"/>
      <c r="AK128" s="60"/>
      <c r="AL128" s="60"/>
      <c r="AM128" s="60"/>
      <c r="AN128" s="60"/>
      <c r="AO128" s="60"/>
      <c r="AP128" s="60"/>
      <c r="AQ128" s="60"/>
      <c r="AR128" s="60"/>
      <c r="AS128" s="60"/>
      <c r="AT128" s="60"/>
      <c r="AU128" s="60"/>
      <c r="AV128" s="60"/>
      <c r="AW128" s="60"/>
      <c r="AX128" s="60"/>
      <c r="AY128" s="60"/>
      <c r="AZ128" s="60"/>
      <c r="BA128" s="61"/>
      <c r="BB128" s="59" t="s">
        <v>104</v>
      </c>
      <c r="BC128" s="60"/>
      <c r="BD128" s="60"/>
      <c r="BE128" s="60"/>
      <c r="BF128" s="60"/>
      <c r="BG128" s="60"/>
      <c r="BH128" s="60"/>
      <c r="BI128" s="60"/>
      <c r="BJ128" s="60"/>
      <c r="BK128" s="60"/>
      <c r="BL128" s="60"/>
      <c r="BM128" s="60"/>
      <c r="BN128" s="60"/>
      <c r="BO128" s="60"/>
      <c r="BP128" s="60"/>
      <c r="BQ128" s="61"/>
      <c r="BR128" s="5"/>
      <c r="BS128" s="5"/>
      <c r="BT128" s="5"/>
      <c r="BU128" s="5"/>
      <c r="BV128" s="5"/>
      <c r="BW128" s="5"/>
      <c r="BX128" s="5"/>
      <c r="BY128" s="5"/>
    </row>
    <row r="129" spans="1:79" ht="15.75" x14ac:dyDescent="0.2">
      <c r="A129" s="95"/>
      <c r="B129" s="96"/>
      <c r="C129" s="95"/>
      <c r="D129" s="133"/>
      <c r="E129" s="133"/>
      <c r="F129" s="133"/>
      <c r="G129" s="133"/>
      <c r="H129" s="133"/>
      <c r="I129" s="133"/>
      <c r="J129" s="133"/>
      <c r="K129" s="133"/>
      <c r="L129" s="133"/>
      <c r="M129" s="133"/>
      <c r="N129" s="133"/>
      <c r="O129" s="191" t="s">
        <v>102</v>
      </c>
      <c r="P129" s="191"/>
      <c r="Q129" s="191"/>
      <c r="R129" s="191"/>
      <c r="S129" s="191"/>
      <c r="T129" s="191"/>
      <c r="U129" s="191"/>
      <c r="V129" s="191"/>
      <c r="W129" s="191" t="s">
        <v>62</v>
      </c>
      <c r="X129" s="191"/>
      <c r="Y129" s="191"/>
      <c r="Z129" s="191"/>
      <c r="AA129" s="191"/>
      <c r="AB129" s="191"/>
      <c r="AC129" s="191"/>
      <c r="AD129" s="191" t="s">
        <v>63</v>
      </c>
      <c r="AE129" s="191"/>
      <c r="AF129" s="191"/>
      <c r="AG129" s="191"/>
      <c r="AH129" s="191"/>
      <c r="AI129" s="191" t="s">
        <v>102</v>
      </c>
      <c r="AJ129" s="191"/>
      <c r="AK129" s="191"/>
      <c r="AL129" s="191"/>
      <c r="AM129" s="191"/>
      <c r="AN129" s="191"/>
      <c r="AO129" s="191"/>
      <c r="AP129" s="191" t="s">
        <v>62</v>
      </c>
      <c r="AQ129" s="191"/>
      <c r="AR129" s="191"/>
      <c r="AS129" s="191"/>
      <c r="AT129" s="191"/>
      <c r="AU129" s="191"/>
      <c r="AV129" s="191"/>
      <c r="AW129" s="191" t="s">
        <v>63</v>
      </c>
      <c r="AX129" s="191"/>
      <c r="AY129" s="191"/>
      <c r="AZ129" s="191"/>
      <c r="BA129" s="191"/>
      <c r="BB129" s="191" t="s">
        <v>105</v>
      </c>
      <c r="BC129" s="191"/>
      <c r="BD129" s="191"/>
      <c r="BE129" s="191"/>
      <c r="BF129" s="191"/>
      <c r="BG129" s="191"/>
      <c r="BH129" s="191"/>
      <c r="BI129" s="191" t="s">
        <v>62</v>
      </c>
      <c r="BJ129" s="191"/>
      <c r="BK129" s="191"/>
      <c r="BL129" s="191"/>
      <c r="BM129" s="191"/>
      <c r="BN129" s="191"/>
      <c r="BO129" s="191" t="s">
        <v>63</v>
      </c>
      <c r="BP129" s="191"/>
      <c r="BQ129" s="191"/>
      <c r="BR129" s="2"/>
      <c r="BS129" s="2"/>
      <c r="BT129" s="2"/>
      <c r="BU129" s="2"/>
      <c r="BV129" s="2"/>
      <c r="BW129" s="2"/>
      <c r="BX129" s="2"/>
      <c r="BY129" s="2"/>
    </row>
    <row r="130" spans="1:79" ht="15.75" x14ac:dyDescent="0.2">
      <c r="A130" s="59">
        <v>1</v>
      </c>
      <c r="B130" s="61"/>
      <c r="C130" s="59">
        <v>1</v>
      </c>
      <c r="D130" s="60"/>
      <c r="E130" s="60"/>
      <c r="F130" s="60"/>
      <c r="G130" s="60"/>
      <c r="H130" s="60"/>
      <c r="I130" s="60"/>
      <c r="J130" s="60"/>
      <c r="K130" s="60"/>
      <c r="L130" s="60"/>
      <c r="M130" s="60"/>
      <c r="N130" s="60"/>
      <c r="O130" s="124">
        <v>2</v>
      </c>
      <c r="P130" s="124"/>
      <c r="Q130" s="124"/>
      <c r="R130" s="124"/>
      <c r="S130" s="124"/>
      <c r="T130" s="124"/>
      <c r="U130" s="124"/>
      <c r="V130" s="124"/>
      <c r="W130" s="124">
        <v>3</v>
      </c>
      <c r="X130" s="124"/>
      <c r="Y130" s="124"/>
      <c r="Z130" s="124"/>
      <c r="AA130" s="124"/>
      <c r="AB130" s="124"/>
      <c r="AC130" s="124"/>
      <c r="AD130" s="124">
        <v>4</v>
      </c>
      <c r="AE130" s="124"/>
      <c r="AF130" s="124"/>
      <c r="AG130" s="124"/>
      <c r="AH130" s="59"/>
      <c r="AI130" s="124">
        <v>5</v>
      </c>
      <c r="AJ130" s="124"/>
      <c r="AK130" s="124"/>
      <c r="AL130" s="124"/>
      <c r="AM130" s="124"/>
      <c r="AN130" s="124"/>
      <c r="AO130" s="124"/>
      <c r="AP130" s="124">
        <v>6</v>
      </c>
      <c r="AQ130" s="124"/>
      <c r="AR130" s="124"/>
      <c r="AS130" s="124"/>
      <c r="AT130" s="124"/>
      <c r="AU130" s="124"/>
      <c r="AV130" s="124"/>
      <c r="AW130" s="124">
        <v>7</v>
      </c>
      <c r="AX130" s="124"/>
      <c r="AY130" s="124"/>
      <c r="AZ130" s="124"/>
      <c r="BA130" s="124"/>
      <c r="BB130" s="124">
        <v>8</v>
      </c>
      <c r="BC130" s="124"/>
      <c r="BD130" s="124"/>
      <c r="BE130" s="124"/>
      <c r="BF130" s="124"/>
      <c r="BG130" s="124"/>
      <c r="BH130" s="124"/>
      <c r="BI130" s="124">
        <v>9</v>
      </c>
      <c r="BJ130" s="124"/>
      <c r="BK130" s="124"/>
      <c r="BL130" s="124"/>
      <c r="BM130" s="124"/>
      <c r="BN130" s="124"/>
      <c r="BO130" s="124">
        <v>10</v>
      </c>
      <c r="BP130" s="124"/>
      <c r="BQ130" s="124"/>
      <c r="BR130" s="2"/>
      <c r="BS130" s="2"/>
      <c r="BT130" s="2"/>
      <c r="BU130" s="2"/>
      <c r="BV130" s="2"/>
      <c r="BW130" s="2"/>
      <c r="BX130" s="2"/>
      <c r="BY130" s="2"/>
    </row>
    <row r="131" spans="1:79" x14ac:dyDescent="0.2">
      <c r="A131" s="103"/>
      <c r="B131" s="104"/>
      <c r="C131" s="196"/>
      <c r="D131" s="196"/>
      <c r="E131" s="196"/>
      <c r="F131" s="196"/>
      <c r="G131" s="196"/>
      <c r="H131" s="196"/>
      <c r="I131" s="196"/>
      <c r="J131" s="196"/>
      <c r="K131" s="196"/>
      <c r="L131" s="196"/>
      <c r="M131" s="196"/>
      <c r="N131" s="196"/>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7"/>
      <c r="AZ131" s="197"/>
      <c r="BA131" s="197"/>
      <c r="BB131" s="197"/>
      <c r="BC131" s="197"/>
      <c r="BD131" s="197"/>
      <c r="BE131" s="197"/>
      <c r="BF131" s="197"/>
      <c r="BG131" s="197"/>
      <c r="BH131" s="197"/>
      <c r="BI131" s="197"/>
      <c r="BJ131" s="197"/>
      <c r="BK131" s="197"/>
      <c r="BL131" s="197"/>
      <c r="BM131" s="197"/>
      <c r="BN131" s="197"/>
      <c r="BO131" s="197"/>
      <c r="BP131" s="197"/>
      <c r="BQ131" s="197"/>
    </row>
    <row r="132" spans="1:79" s="22" customFormat="1" ht="15.75" x14ac:dyDescent="0.2">
      <c r="A132" s="137">
        <v>0</v>
      </c>
      <c r="B132" s="138"/>
      <c r="C132" s="139" t="s">
        <v>24</v>
      </c>
      <c r="D132" s="140"/>
      <c r="E132" s="140"/>
      <c r="F132" s="140"/>
      <c r="G132" s="140"/>
      <c r="H132" s="140"/>
      <c r="I132" s="140"/>
      <c r="J132" s="140"/>
      <c r="K132" s="140"/>
      <c r="L132" s="140"/>
      <c r="M132" s="140"/>
      <c r="N132" s="140"/>
      <c r="O132" s="197"/>
      <c r="P132" s="197"/>
      <c r="Q132" s="197"/>
      <c r="R132" s="197"/>
      <c r="S132" s="197"/>
      <c r="T132" s="197"/>
      <c r="U132" s="197"/>
      <c r="V132" s="197"/>
      <c r="W132" s="160"/>
      <c r="X132" s="160"/>
      <c r="Y132" s="160"/>
      <c r="Z132" s="160"/>
      <c r="AA132" s="160"/>
      <c r="AB132" s="160"/>
      <c r="AC132" s="160"/>
      <c r="AD132" s="160"/>
      <c r="AE132" s="160"/>
      <c r="AF132" s="160"/>
      <c r="AG132" s="160"/>
      <c r="AH132" s="160"/>
      <c r="AI132" s="160"/>
      <c r="AJ132" s="160"/>
      <c r="AK132" s="160"/>
      <c r="AL132" s="160"/>
      <c r="AM132" s="160"/>
      <c r="AN132" s="160"/>
      <c r="AO132" s="160"/>
      <c r="AP132" s="160"/>
      <c r="AQ132" s="160"/>
      <c r="AR132" s="160"/>
      <c r="AS132" s="160"/>
      <c r="AT132" s="160"/>
      <c r="AU132" s="160"/>
      <c r="AV132" s="160"/>
      <c r="AW132" s="160"/>
      <c r="AX132" s="160"/>
      <c r="AY132" s="160"/>
      <c r="AZ132" s="160"/>
      <c r="BA132" s="160"/>
      <c r="BB132" s="197"/>
      <c r="BC132" s="197"/>
      <c r="BD132" s="197"/>
      <c r="BE132" s="197"/>
      <c r="BF132" s="197"/>
      <c r="BG132" s="197"/>
      <c r="BH132" s="197"/>
      <c r="BI132" s="197"/>
      <c r="BJ132" s="197"/>
      <c r="BK132" s="197"/>
      <c r="BL132" s="197"/>
      <c r="BM132" s="197"/>
      <c r="BN132" s="197"/>
      <c r="BO132" s="197"/>
      <c r="BP132" s="197"/>
      <c r="BQ132" s="197"/>
      <c r="BR132" s="23"/>
      <c r="BS132" s="23"/>
      <c r="BT132" s="23"/>
      <c r="BU132" s="23"/>
      <c r="BV132" s="23"/>
      <c r="BW132" s="23"/>
      <c r="BX132" s="23"/>
      <c r="BY132" s="23"/>
      <c r="CA132" s="22" t="s">
        <v>9</v>
      </c>
    </row>
    <row r="133" spans="1:79" ht="15.75" x14ac:dyDescent="0.2">
      <c r="A133" s="103">
        <v>0</v>
      </c>
      <c r="B133" s="104"/>
      <c r="C133" s="57" t="s">
        <v>85</v>
      </c>
      <c r="D133" s="148"/>
      <c r="E133" s="148"/>
      <c r="F133" s="148"/>
      <c r="G133" s="148"/>
      <c r="H133" s="148"/>
      <c r="I133" s="148"/>
      <c r="J133" s="148"/>
      <c r="K133" s="148"/>
      <c r="L133" s="148"/>
      <c r="M133" s="148"/>
      <c r="N133" s="148"/>
      <c r="O133" s="197">
        <v>11.25</v>
      </c>
      <c r="P133" s="197"/>
      <c r="Q133" s="197"/>
      <c r="R133" s="197"/>
      <c r="S133" s="197"/>
      <c r="T133" s="197"/>
      <c r="U133" s="197"/>
      <c r="V133" s="197"/>
      <c r="W133" s="150">
        <v>11.25</v>
      </c>
      <c r="X133" s="150"/>
      <c r="Y133" s="150"/>
      <c r="Z133" s="150"/>
      <c r="AA133" s="150"/>
      <c r="AB133" s="150"/>
      <c r="AC133" s="150"/>
      <c r="AD133" s="150">
        <v>0</v>
      </c>
      <c r="AE133" s="150"/>
      <c r="AF133" s="150"/>
      <c r="AG133" s="150"/>
      <c r="AH133" s="150"/>
      <c r="AI133" s="150">
        <v>11</v>
      </c>
      <c r="AJ133" s="150"/>
      <c r="AK133" s="150"/>
      <c r="AL133" s="150"/>
      <c r="AM133" s="150"/>
      <c r="AN133" s="150"/>
      <c r="AO133" s="150"/>
      <c r="AP133" s="150">
        <v>11</v>
      </c>
      <c r="AQ133" s="150"/>
      <c r="AR133" s="150"/>
      <c r="AS133" s="150"/>
      <c r="AT133" s="150"/>
      <c r="AU133" s="150"/>
      <c r="AV133" s="150"/>
      <c r="AW133" s="150">
        <v>0</v>
      </c>
      <c r="AX133" s="150"/>
      <c r="AY133" s="150"/>
      <c r="AZ133" s="150"/>
      <c r="BA133" s="150"/>
      <c r="BB133" s="197">
        <f>AI133-O133</f>
        <v>-0.25</v>
      </c>
      <c r="BC133" s="197"/>
      <c r="BD133" s="197"/>
      <c r="BE133" s="197"/>
      <c r="BF133" s="197"/>
      <c r="BG133" s="197"/>
      <c r="BH133" s="197"/>
      <c r="BI133" s="197">
        <f>AP133-W133</f>
        <v>-0.25</v>
      </c>
      <c r="BJ133" s="197"/>
      <c r="BK133" s="197"/>
      <c r="BL133" s="197"/>
      <c r="BM133" s="197"/>
      <c r="BN133" s="197"/>
      <c r="BO133" s="197">
        <f>AW133-AD133</f>
        <v>0</v>
      </c>
      <c r="BP133" s="197"/>
      <c r="BQ133" s="197"/>
      <c r="BR133" s="6"/>
      <c r="BS133" s="6"/>
      <c r="BT133" s="6"/>
      <c r="BU133" s="6"/>
      <c r="BV133" s="6"/>
      <c r="BW133" s="6"/>
      <c r="BX133" s="6"/>
      <c r="BY133" s="6"/>
    </row>
    <row r="134" spans="1:79" ht="15.75" x14ac:dyDescent="0.2">
      <c r="A134" s="103">
        <v>1</v>
      </c>
      <c r="B134" s="104"/>
      <c r="C134" s="57" t="s">
        <v>86</v>
      </c>
      <c r="D134" s="148"/>
      <c r="E134" s="148"/>
      <c r="F134" s="148"/>
      <c r="G134" s="148"/>
      <c r="H134" s="148"/>
      <c r="I134" s="148"/>
      <c r="J134" s="148"/>
      <c r="K134" s="148"/>
      <c r="L134" s="148"/>
      <c r="M134" s="148"/>
      <c r="N134" s="148"/>
      <c r="O134" s="197">
        <v>11.25</v>
      </c>
      <c r="P134" s="197"/>
      <c r="Q134" s="197"/>
      <c r="R134" s="197"/>
      <c r="S134" s="197"/>
      <c r="T134" s="197"/>
      <c r="U134" s="197"/>
      <c r="V134" s="197"/>
      <c r="W134" s="150">
        <v>11.25</v>
      </c>
      <c r="X134" s="150"/>
      <c r="Y134" s="150"/>
      <c r="Z134" s="150"/>
      <c r="AA134" s="150"/>
      <c r="AB134" s="150"/>
      <c r="AC134" s="150"/>
      <c r="AD134" s="150">
        <v>0</v>
      </c>
      <c r="AE134" s="150"/>
      <c r="AF134" s="150"/>
      <c r="AG134" s="150"/>
      <c r="AH134" s="150"/>
      <c r="AI134" s="150">
        <v>11</v>
      </c>
      <c r="AJ134" s="150"/>
      <c r="AK134" s="150"/>
      <c r="AL134" s="150"/>
      <c r="AM134" s="150"/>
      <c r="AN134" s="150"/>
      <c r="AO134" s="150"/>
      <c r="AP134" s="150">
        <v>11</v>
      </c>
      <c r="AQ134" s="150"/>
      <c r="AR134" s="150"/>
      <c r="AS134" s="150"/>
      <c r="AT134" s="150"/>
      <c r="AU134" s="150"/>
      <c r="AV134" s="150"/>
      <c r="AW134" s="150">
        <v>0</v>
      </c>
      <c r="AX134" s="150"/>
      <c r="AY134" s="150"/>
      <c r="AZ134" s="150"/>
      <c r="BA134" s="150"/>
      <c r="BB134" s="197">
        <f t="shared" ref="BB134:BB135" si="19">AI134-O134</f>
        <v>-0.25</v>
      </c>
      <c r="BC134" s="197"/>
      <c r="BD134" s="197"/>
      <c r="BE134" s="197"/>
      <c r="BF134" s="197"/>
      <c r="BG134" s="197"/>
      <c r="BH134" s="197"/>
      <c r="BI134" s="197">
        <f t="shared" ref="BI134:BI135" si="20">AP134-W134</f>
        <v>-0.25</v>
      </c>
      <c r="BJ134" s="197"/>
      <c r="BK134" s="197"/>
      <c r="BL134" s="197"/>
      <c r="BM134" s="197"/>
      <c r="BN134" s="197"/>
      <c r="BO134" s="197">
        <f t="shared" ref="BO134:BO135" si="21">AW134-AD134</f>
        <v>0</v>
      </c>
      <c r="BP134" s="197"/>
      <c r="BQ134" s="197"/>
      <c r="BR134" s="6"/>
      <c r="BS134" s="6"/>
      <c r="BT134" s="6"/>
      <c r="BU134" s="6"/>
      <c r="BV134" s="6"/>
      <c r="BW134" s="6"/>
      <c r="BX134" s="6"/>
      <c r="BY134" s="6"/>
    </row>
    <row r="135" spans="1:79" ht="15.75" x14ac:dyDescent="0.2">
      <c r="A135" s="103">
        <v>1</v>
      </c>
      <c r="B135" s="104"/>
      <c r="C135" s="57" t="s">
        <v>87</v>
      </c>
      <c r="D135" s="148"/>
      <c r="E135" s="148"/>
      <c r="F135" s="148"/>
      <c r="G135" s="148"/>
      <c r="H135" s="148"/>
      <c r="I135" s="148"/>
      <c r="J135" s="148"/>
      <c r="K135" s="148"/>
      <c r="L135" s="148"/>
      <c r="M135" s="148"/>
      <c r="N135" s="148"/>
      <c r="O135" s="197">
        <v>0</v>
      </c>
      <c r="P135" s="197"/>
      <c r="Q135" s="197"/>
      <c r="R135" s="197"/>
      <c r="S135" s="197"/>
      <c r="T135" s="197"/>
      <c r="U135" s="197"/>
      <c r="V135" s="197"/>
      <c r="W135" s="150">
        <v>0</v>
      </c>
      <c r="X135" s="150"/>
      <c r="Y135" s="150"/>
      <c r="Z135" s="150"/>
      <c r="AA135" s="150"/>
      <c r="AB135" s="150"/>
      <c r="AC135" s="150"/>
      <c r="AD135" s="150">
        <v>0</v>
      </c>
      <c r="AE135" s="150"/>
      <c r="AF135" s="150"/>
      <c r="AG135" s="150"/>
      <c r="AH135" s="150"/>
      <c r="AI135" s="150">
        <v>0</v>
      </c>
      <c r="AJ135" s="150"/>
      <c r="AK135" s="150"/>
      <c r="AL135" s="150"/>
      <c r="AM135" s="150"/>
      <c r="AN135" s="150"/>
      <c r="AO135" s="150"/>
      <c r="AP135" s="150">
        <v>0</v>
      </c>
      <c r="AQ135" s="150"/>
      <c r="AR135" s="150"/>
      <c r="AS135" s="150"/>
      <c r="AT135" s="150"/>
      <c r="AU135" s="150"/>
      <c r="AV135" s="150"/>
      <c r="AW135" s="150">
        <v>0</v>
      </c>
      <c r="AX135" s="150"/>
      <c r="AY135" s="150"/>
      <c r="AZ135" s="150"/>
      <c r="BA135" s="150"/>
      <c r="BB135" s="197">
        <f t="shared" si="19"/>
        <v>0</v>
      </c>
      <c r="BC135" s="197"/>
      <c r="BD135" s="197"/>
      <c r="BE135" s="197"/>
      <c r="BF135" s="197"/>
      <c r="BG135" s="197"/>
      <c r="BH135" s="197"/>
      <c r="BI135" s="197">
        <f t="shared" si="20"/>
        <v>0</v>
      </c>
      <c r="BJ135" s="197"/>
      <c r="BK135" s="197"/>
      <c r="BL135" s="197"/>
      <c r="BM135" s="197"/>
      <c r="BN135" s="197"/>
      <c r="BO135" s="197">
        <f t="shared" si="21"/>
        <v>0</v>
      </c>
      <c r="BP135" s="197"/>
      <c r="BQ135" s="197"/>
      <c r="BR135" s="6"/>
      <c r="BS135" s="6"/>
      <c r="BT135" s="6"/>
      <c r="BU135" s="6"/>
      <c r="BV135" s="6"/>
      <c r="BW135" s="6"/>
      <c r="BX135" s="6"/>
      <c r="BY135" s="6"/>
    </row>
    <row r="136" spans="1:79" ht="15.75" x14ac:dyDescent="0.2">
      <c r="A136" s="103">
        <v>1</v>
      </c>
      <c r="B136" s="104"/>
      <c r="C136" s="57" t="s">
        <v>88</v>
      </c>
      <c r="D136" s="148"/>
      <c r="E136" s="148"/>
      <c r="F136" s="148"/>
      <c r="G136" s="148"/>
      <c r="H136" s="148"/>
      <c r="I136" s="148"/>
      <c r="J136" s="148"/>
      <c r="K136" s="148"/>
      <c r="L136" s="148"/>
      <c r="M136" s="148"/>
      <c r="N136" s="148"/>
      <c r="O136" s="197">
        <f>W136+AD136</f>
        <v>2763643</v>
      </c>
      <c r="P136" s="197"/>
      <c r="Q136" s="197"/>
      <c r="R136" s="197"/>
      <c r="S136" s="197"/>
      <c r="T136" s="197"/>
      <c r="U136" s="197"/>
      <c r="V136" s="197"/>
      <c r="W136" s="150">
        <v>2763643</v>
      </c>
      <c r="X136" s="150"/>
      <c r="Y136" s="150"/>
      <c r="Z136" s="150"/>
      <c r="AA136" s="150"/>
      <c r="AB136" s="150"/>
      <c r="AC136" s="150"/>
      <c r="AD136" s="150">
        <v>0</v>
      </c>
      <c r="AE136" s="150"/>
      <c r="AF136" s="150"/>
      <c r="AG136" s="150"/>
      <c r="AH136" s="150"/>
      <c r="AI136" s="155">
        <f>AP136+AW136</f>
        <v>2251154</v>
      </c>
      <c r="AJ136" s="156"/>
      <c r="AK136" s="156"/>
      <c r="AL136" s="156"/>
      <c r="AM136" s="156"/>
      <c r="AN136" s="156"/>
      <c r="AO136" s="157"/>
      <c r="AP136" s="154">
        <v>2202304</v>
      </c>
      <c r="AQ136" s="154"/>
      <c r="AR136" s="154"/>
      <c r="AS136" s="154"/>
      <c r="AT136" s="154"/>
      <c r="AU136" s="154"/>
      <c r="AV136" s="154"/>
      <c r="AW136" s="154">
        <v>48850</v>
      </c>
      <c r="AX136" s="154"/>
      <c r="AY136" s="154"/>
      <c r="AZ136" s="154"/>
      <c r="BA136" s="154"/>
      <c r="BB136" s="197">
        <f t="shared" ref="BB136:BB147" si="22">AI136-O136</f>
        <v>-512489</v>
      </c>
      <c r="BC136" s="197"/>
      <c r="BD136" s="197"/>
      <c r="BE136" s="197"/>
      <c r="BF136" s="197"/>
      <c r="BG136" s="197"/>
      <c r="BH136" s="197"/>
      <c r="BI136" s="197">
        <f t="shared" ref="BI136:BI147" si="23">AP136-W136</f>
        <v>-561339</v>
      </c>
      <c r="BJ136" s="197"/>
      <c r="BK136" s="197"/>
      <c r="BL136" s="197"/>
      <c r="BM136" s="197"/>
      <c r="BN136" s="197"/>
      <c r="BO136" s="197">
        <f t="shared" ref="BO136:BO147" si="24">AW136-AD136</f>
        <v>48850</v>
      </c>
      <c r="BP136" s="197"/>
      <c r="BQ136" s="197"/>
      <c r="BR136" s="6"/>
      <c r="BS136" s="6"/>
      <c r="BT136" s="6"/>
      <c r="BU136" s="6"/>
      <c r="BV136" s="6"/>
      <c r="BW136" s="6"/>
      <c r="BX136" s="6"/>
      <c r="BY136" s="6"/>
    </row>
    <row r="137" spans="1:79" s="22" customFormat="1" ht="15.75" x14ac:dyDescent="0.2">
      <c r="A137" s="137">
        <v>0</v>
      </c>
      <c r="B137" s="138"/>
      <c r="C137" s="139" t="s">
        <v>26</v>
      </c>
      <c r="D137" s="140"/>
      <c r="E137" s="140"/>
      <c r="F137" s="140"/>
      <c r="G137" s="140"/>
      <c r="H137" s="140"/>
      <c r="I137" s="140"/>
      <c r="J137" s="140"/>
      <c r="K137" s="140"/>
      <c r="L137" s="140"/>
      <c r="M137" s="140"/>
      <c r="N137" s="140"/>
      <c r="O137" s="197"/>
      <c r="P137" s="197"/>
      <c r="Q137" s="197"/>
      <c r="R137" s="197"/>
      <c r="S137" s="197"/>
      <c r="T137" s="197"/>
      <c r="U137" s="197"/>
      <c r="V137" s="197"/>
      <c r="W137" s="160"/>
      <c r="X137" s="160"/>
      <c r="Y137" s="160"/>
      <c r="Z137" s="160"/>
      <c r="AA137" s="160"/>
      <c r="AB137" s="160"/>
      <c r="AC137" s="160"/>
      <c r="AD137" s="160"/>
      <c r="AE137" s="160"/>
      <c r="AF137" s="160"/>
      <c r="AG137" s="160"/>
      <c r="AH137" s="160"/>
      <c r="AI137" s="150"/>
      <c r="AJ137" s="150"/>
      <c r="AK137" s="150"/>
      <c r="AL137" s="150"/>
      <c r="AM137" s="150"/>
      <c r="AN137" s="150"/>
      <c r="AO137" s="150"/>
      <c r="AP137" s="160"/>
      <c r="AQ137" s="160"/>
      <c r="AR137" s="160"/>
      <c r="AS137" s="160"/>
      <c r="AT137" s="160"/>
      <c r="AU137" s="160"/>
      <c r="AV137" s="160"/>
      <c r="AW137" s="160"/>
      <c r="AX137" s="160"/>
      <c r="AY137" s="160"/>
      <c r="AZ137" s="160"/>
      <c r="BA137" s="160"/>
      <c r="BB137" s="197"/>
      <c r="BC137" s="197"/>
      <c r="BD137" s="197"/>
      <c r="BE137" s="197"/>
      <c r="BF137" s="197"/>
      <c r="BG137" s="197"/>
      <c r="BH137" s="197"/>
      <c r="BI137" s="197">
        <f t="shared" si="23"/>
        <v>0</v>
      </c>
      <c r="BJ137" s="197"/>
      <c r="BK137" s="197"/>
      <c r="BL137" s="197"/>
      <c r="BM137" s="197"/>
      <c r="BN137" s="197"/>
      <c r="BO137" s="197">
        <f t="shared" si="24"/>
        <v>0</v>
      </c>
      <c r="BP137" s="197"/>
      <c r="BQ137" s="197"/>
      <c r="BR137" s="23"/>
      <c r="BS137" s="23"/>
      <c r="BT137" s="23"/>
      <c r="BU137" s="23"/>
      <c r="BV137" s="23"/>
      <c r="BW137" s="23"/>
      <c r="BX137" s="23"/>
      <c r="BY137" s="23"/>
    </row>
    <row r="138" spans="1:79" ht="28.5" customHeight="1" x14ac:dyDescent="0.2">
      <c r="A138" s="103">
        <v>2</v>
      </c>
      <c r="B138" s="104"/>
      <c r="C138" s="57" t="s">
        <v>89</v>
      </c>
      <c r="D138" s="148"/>
      <c r="E138" s="148"/>
      <c r="F138" s="148"/>
      <c r="G138" s="148"/>
      <c r="H138" s="148"/>
      <c r="I138" s="148"/>
      <c r="J138" s="148"/>
      <c r="K138" s="148"/>
      <c r="L138" s="148"/>
      <c r="M138" s="148"/>
      <c r="N138" s="148"/>
      <c r="O138" s="197">
        <v>1000</v>
      </c>
      <c r="P138" s="197"/>
      <c r="Q138" s="197"/>
      <c r="R138" s="197"/>
      <c r="S138" s="197"/>
      <c r="T138" s="197"/>
      <c r="U138" s="197"/>
      <c r="V138" s="197"/>
      <c r="W138" s="198">
        <v>1000</v>
      </c>
      <c r="X138" s="198"/>
      <c r="Y138" s="198"/>
      <c r="Z138" s="198"/>
      <c r="AA138" s="198"/>
      <c r="AB138" s="198"/>
      <c r="AC138" s="198"/>
      <c r="AD138" s="150">
        <v>0</v>
      </c>
      <c r="AE138" s="150"/>
      <c r="AF138" s="150"/>
      <c r="AG138" s="150"/>
      <c r="AH138" s="150"/>
      <c r="AI138" s="150">
        <v>791</v>
      </c>
      <c r="AJ138" s="150"/>
      <c r="AK138" s="150"/>
      <c r="AL138" s="150"/>
      <c r="AM138" s="150"/>
      <c r="AN138" s="150"/>
      <c r="AO138" s="150"/>
      <c r="AP138" s="150">
        <v>791</v>
      </c>
      <c r="AQ138" s="150"/>
      <c r="AR138" s="150"/>
      <c r="AS138" s="150"/>
      <c r="AT138" s="150"/>
      <c r="AU138" s="150"/>
      <c r="AV138" s="150"/>
      <c r="AW138" s="150">
        <v>0</v>
      </c>
      <c r="AX138" s="150"/>
      <c r="AY138" s="150"/>
      <c r="AZ138" s="150"/>
      <c r="BA138" s="150"/>
      <c r="BB138" s="197">
        <f t="shared" si="22"/>
        <v>-209</v>
      </c>
      <c r="BC138" s="197"/>
      <c r="BD138" s="197"/>
      <c r="BE138" s="197"/>
      <c r="BF138" s="197"/>
      <c r="BG138" s="197"/>
      <c r="BH138" s="197"/>
      <c r="BI138" s="197">
        <f t="shared" si="23"/>
        <v>-209</v>
      </c>
      <c r="BJ138" s="197"/>
      <c r="BK138" s="197"/>
      <c r="BL138" s="197"/>
      <c r="BM138" s="197"/>
      <c r="BN138" s="197"/>
      <c r="BO138" s="197">
        <f t="shared" si="24"/>
        <v>0</v>
      </c>
      <c r="BP138" s="197"/>
      <c r="BQ138" s="197"/>
      <c r="BR138" s="6"/>
      <c r="BS138" s="6"/>
      <c r="BT138" s="6"/>
      <c r="BU138" s="6"/>
      <c r="BV138" s="6"/>
      <c r="BW138" s="6"/>
      <c r="BX138" s="6"/>
      <c r="BY138" s="6"/>
    </row>
    <row r="139" spans="1:79" ht="37.5" customHeight="1" x14ac:dyDescent="0.2">
      <c r="A139" s="103">
        <v>2</v>
      </c>
      <c r="B139" s="104"/>
      <c r="C139" s="57" t="s">
        <v>90</v>
      </c>
      <c r="D139" s="148"/>
      <c r="E139" s="148"/>
      <c r="F139" s="148"/>
      <c r="G139" s="148"/>
      <c r="H139" s="148"/>
      <c r="I139" s="148"/>
      <c r="J139" s="148"/>
      <c r="K139" s="148"/>
      <c r="L139" s="148"/>
      <c r="M139" s="148"/>
      <c r="N139" s="148"/>
      <c r="O139" s="197">
        <v>90</v>
      </c>
      <c r="P139" s="197"/>
      <c r="Q139" s="197"/>
      <c r="R139" s="197"/>
      <c r="S139" s="197"/>
      <c r="T139" s="197"/>
      <c r="U139" s="197"/>
      <c r="V139" s="197"/>
      <c r="W139" s="198">
        <v>90</v>
      </c>
      <c r="X139" s="198"/>
      <c r="Y139" s="198"/>
      <c r="Z139" s="198"/>
      <c r="AA139" s="198"/>
      <c r="AB139" s="198"/>
      <c r="AC139" s="198"/>
      <c r="AD139" s="150">
        <v>0</v>
      </c>
      <c r="AE139" s="150"/>
      <c r="AF139" s="150"/>
      <c r="AG139" s="150"/>
      <c r="AH139" s="150"/>
      <c r="AI139" s="150">
        <v>79</v>
      </c>
      <c r="AJ139" s="150"/>
      <c r="AK139" s="150"/>
      <c r="AL139" s="150"/>
      <c r="AM139" s="150"/>
      <c r="AN139" s="150"/>
      <c r="AO139" s="150"/>
      <c r="AP139" s="150">
        <v>79</v>
      </c>
      <c r="AQ139" s="150"/>
      <c r="AR139" s="150"/>
      <c r="AS139" s="150"/>
      <c r="AT139" s="150"/>
      <c r="AU139" s="150"/>
      <c r="AV139" s="150"/>
      <c r="AW139" s="150">
        <v>0</v>
      </c>
      <c r="AX139" s="150"/>
      <c r="AY139" s="150"/>
      <c r="AZ139" s="150"/>
      <c r="BA139" s="150"/>
      <c r="BB139" s="197">
        <f t="shared" si="22"/>
        <v>-11</v>
      </c>
      <c r="BC139" s="197"/>
      <c r="BD139" s="197"/>
      <c r="BE139" s="197"/>
      <c r="BF139" s="197"/>
      <c r="BG139" s="197"/>
      <c r="BH139" s="197"/>
      <c r="BI139" s="197">
        <f t="shared" si="23"/>
        <v>-11</v>
      </c>
      <c r="BJ139" s="197"/>
      <c r="BK139" s="197"/>
      <c r="BL139" s="197"/>
      <c r="BM139" s="197"/>
      <c r="BN139" s="197"/>
      <c r="BO139" s="197">
        <f t="shared" si="24"/>
        <v>0</v>
      </c>
      <c r="BP139" s="197"/>
      <c r="BQ139" s="197"/>
      <c r="BR139" s="6"/>
      <c r="BS139" s="6"/>
      <c r="BT139" s="6"/>
      <c r="BU139" s="6"/>
      <c r="BV139" s="6"/>
      <c r="BW139" s="6"/>
      <c r="BX139" s="6"/>
      <c r="BY139" s="6"/>
    </row>
    <row r="140" spans="1:79" ht="30.75" customHeight="1" x14ac:dyDescent="0.2">
      <c r="A140" s="32"/>
      <c r="B140" s="33"/>
      <c r="C140" s="57" t="s">
        <v>132</v>
      </c>
      <c r="D140" s="148"/>
      <c r="E140" s="148"/>
      <c r="F140" s="148"/>
      <c r="G140" s="148"/>
      <c r="H140" s="148"/>
      <c r="I140" s="148"/>
      <c r="J140" s="148"/>
      <c r="K140" s="148"/>
      <c r="L140" s="148"/>
      <c r="M140" s="148"/>
      <c r="N140" s="148"/>
      <c r="O140" s="197">
        <v>0</v>
      </c>
      <c r="P140" s="197"/>
      <c r="Q140" s="197"/>
      <c r="R140" s="197"/>
      <c r="S140" s="197"/>
      <c r="T140" s="197"/>
      <c r="U140" s="197"/>
      <c r="V140" s="197"/>
      <c r="W140" s="150">
        <v>0</v>
      </c>
      <c r="X140" s="150"/>
      <c r="Y140" s="150"/>
      <c r="Z140" s="150"/>
      <c r="AA140" s="150"/>
      <c r="AB140" s="150"/>
      <c r="AC140" s="150"/>
      <c r="AD140" s="150">
        <v>0</v>
      </c>
      <c r="AE140" s="150"/>
      <c r="AF140" s="150"/>
      <c r="AG140" s="150"/>
      <c r="AH140" s="150"/>
      <c r="AI140" s="154">
        <v>1</v>
      </c>
      <c r="AJ140" s="154"/>
      <c r="AK140" s="154"/>
      <c r="AL140" s="154"/>
      <c r="AM140" s="154"/>
      <c r="AN140" s="154"/>
      <c r="AO140" s="154"/>
      <c r="AP140" s="154">
        <v>1</v>
      </c>
      <c r="AQ140" s="154"/>
      <c r="AR140" s="154"/>
      <c r="AS140" s="154"/>
      <c r="AT140" s="154"/>
      <c r="AU140" s="154"/>
      <c r="AV140" s="154"/>
      <c r="AW140" s="150">
        <v>0</v>
      </c>
      <c r="AX140" s="150"/>
      <c r="AY140" s="150"/>
      <c r="AZ140" s="150"/>
      <c r="BA140" s="150"/>
      <c r="BB140" s="197">
        <f t="shared" si="22"/>
        <v>1</v>
      </c>
      <c r="BC140" s="197"/>
      <c r="BD140" s="197"/>
      <c r="BE140" s="197"/>
      <c r="BF140" s="197"/>
      <c r="BG140" s="197"/>
      <c r="BH140" s="197"/>
      <c r="BI140" s="197">
        <f t="shared" si="23"/>
        <v>1</v>
      </c>
      <c r="BJ140" s="197"/>
      <c r="BK140" s="197"/>
      <c r="BL140" s="197"/>
      <c r="BM140" s="197"/>
      <c r="BN140" s="197"/>
      <c r="BO140" s="197">
        <f t="shared" si="24"/>
        <v>0</v>
      </c>
      <c r="BP140" s="197"/>
      <c r="BQ140" s="197"/>
      <c r="BR140" s="6"/>
      <c r="BS140" s="6"/>
      <c r="BT140" s="6"/>
      <c r="BU140" s="6"/>
      <c r="BV140" s="6"/>
      <c r="BW140" s="6"/>
      <c r="BX140" s="6"/>
      <c r="BY140" s="6"/>
    </row>
    <row r="141" spans="1:79" ht="32.25" customHeight="1" x14ac:dyDescent="0.2">
      <c r="A141" s="46"/>
      <c r="B141" s="47"/>
      <c r="C141" s="57" t="s">
        <v>138</v>
      </c>
      <c r="D141" s="55"/>
      <c r="E141" s="55"/>
      <c r="F141" s="55"/>
      <c r="G141" s="55"/>
      <c r="H141" s="55"/>
      <c r="I141" s="55"/>
      <c r="J141" s="55"/>
      <c r="K141" s="55"/>
      <c r="L141" s="55"/>
      <c r="M141" s="55"/>
      <c r="N141" s="56"/>
      <c r="O141" s="54">
        <v>0</v>
      </c>
      <c r="P141" s="55"/>
      <c r="Q141" s="55"/>
      <c r="R141" s="55"/>
      <c r="S141" s="55"/>
      <c r="T141" s="55"/>
      <c r="U141" s="55"/>
      <c r="V141" s="56"/>
      <c r="W141" s="54">
        <v>0</v>
      </c>
      <c r="X141" s="55"/>
      <c r="Y141" s="55"/>
      <c r="Z141" s="55"/>
      <c r="AA141" s="55"/>
      <c r="AB141" s="55"/>
      <c r="AC141" s="56"/>
      <c r="AD141" s="54">
        <v>0</v>
      </c>
      <c r="AE141" s="55"/>
      <c r="AF141" s="55"/>
      <c r="AG141" s="55"/>
      <c r="AH141" s="56"/>
      <c r="AI141" s="54">
        <v>1</v>
      </c>
      <c r="AJ141" s="55"/>
      <c r="AK141" s="55"/>
      <c r="AL141" s="55"/>
      <c r="AM141" s="55"/>
      <c r="AN141" s="55"/>
      <c r="AO141" s="56"/>
      <c r="AP141" s="54">
        <v>1</v>
      </c>
      <c r="AQ141" s="55"/>
      <c r="AR141" s="55"/>
      <c r="AS141" s="55"/>
      <c r="AT141" s="55"/>
      <c r="AU141" s="55"/>
      <c r="AV141" s="56"/>
      <c r="AW141" s="54">
        <v>0</v>
      </c>
      <c r="AX141" s="55"/>
      <c r="AY141" s="55"/>
      <c r="AZ141" s="55"/>
      <c r="BA141" s="56"/>
      <c r="BB141" s="197">
        <f t="shared" si="22"/>
        <v>1</v>
      </c>
      <c r="BC141" s="197"/>
      <c r="BD141" s="197"/>
      <c r="BE141" s="197"/>
      <c r="BF141" s="197"/>
      <c r="BG141" s="197"/>
      <c r="BH141" s="197"/>
      <c r="BI141" s="197">
        <f t="shared" si="23"/>
        <v>1</v>
      </c>
      <c r="BJ141" s="197"/>
      <c r="BK141" s="197"/>
      <c r="BL141" s="197"/>
      <c r="BM141" s="197"/>
      <c r="BN141" s="197"/>
      <c r="BO141" s="197">
        <f t="shared" si="24"/>
        <v>0</v>
      </c>
      <c r="BP141" s="197"/>
      <c r="BQ141" s="197"/>
      <c r="BR141" s="6"/>
      <c r="BS141" s="6"/>
      <c r="BT141" s="6"/>
      <c r="BU141" s="6"/>
      <c r="BV141" s="6"/>
      <c r="BW141" s="6"/>
      <c r="BX141" s="6"/>
      <c r="BY141" s="6"/>
    </row>
    <row r="142" spans="1:79" s="22" customFormat="1" ht="33" customHeight="1" x14ac:dyDescent="0.2">
      <c r="A142" s="137">
        <v>0</v>
      </c>
      <c r="B142" s="138"/>
      <c r="C142" s="139" t="s">
        <v>29</v>
      </c>
      <c r="D142" s="140"/>
      <c r="E142" s="140"/>
      <c r="F142" s="140"/>
      <c r="G142" s="140"/>
      <c r="H142" s="140"/>
      <c r="I142" s="140"/>
      <c r="J142" s="140"/>
      <c r="K142" s="140"/>
      <c r="L142" s="140"/>
      <c r="M142" s="140"/>
      <c r="N142" s="140"/>
      <c r="O142" s="197"/>
      <c r="P142" s="197"/>
      <c r="Q142" s="197"/>
      <c r="R142" s="197"/>
      <c r="S142" s="197"/>
      <c r="T142" s="197"/>
      <c r="U142" s="197"/>
      <c r="V142" s="197"/>
      <c r="W142" s="199"/>
      <c r="X142" s="199"/>
      <c r="Y142" s="199"/>
      <c r="Z142" s="199"/>
      <c r="AA142" s="199"/>
      <c r="AB142" s="199"/>
      <c r="AC142" s="199"/>
      <c r="AD142" s="160"/>
      <c r="AE142" s="160"/>
      <c r="AF142" s="160"/>
      <c r="AG142" s="160"/>
      <c r="AH142" s="160"/>
      <c r="AI142" s="150"/>
      <c r="AJ142" s="150"/>
      <c r="AK142" s="150"/>
      <c r="AL142" s="150"/>
      <c r="AM142" s="150"/>
      <c r="AN142" s="150"/>
      <c r="AO142" s="150"/>
      <c r="AP142" s="160"/>
      <c r="AQ142" s="160"/>
      <c r="AR142" s="160"/>
      <c r="AS142" s="160"/>
      <c r="AT142" s="160"/>
      <c r="AU142" s="160"/>
      <c r="AV142" s="160"/>
      <c r="AW142" s="160"/>
      <c r="AX142" s="160"/>
      <c r="AY142" s="160"/>
      <c r="AZ142" s="160"/>
      <c r="BA142" s="160"/>
      <c r="BB142" s="197"/>
      <c r="BC142" s="197"/>
      <c r="BD142" s="197"/>
      <c r="BE142" s="197"/>
      <c r="BF142" s="197"/>
      <c r="BG142" s="197"/>
      <c r="BH142" s="197"/>
      <c r="BI142" s="197">
        <f t="shared" si="23"/>
        <v>0</v>
      </c>
      <c r="BJ142" s="197"/>
      <c r="BK142" s="197"/>
      <c r="BL142" s="197"/>
      <c r="BM142" s="197"/>
      <c r="BN142" s="197"/>
      <c r="BO142" s="197">
        <f t="shared" si="24"/>
        <v>0</v>
      </c>
      <c r="BP142" s="197"/>
      <c r="BQ142" s="197"/>
      <c r="BR142" s="23"/>
      <c r="BS142" s="23"/>
      <c r="BT142" s="23"/>
      <c r="BU142" s="23"/>
      <c r="BV142" s="23"/>
      <c r="BW142" s="23"/>
      <c r="BX142" s="23"/>
      <c r="BY142" s="23"/>
    </row>
    <row r="143" spans="1:79" ht="30.75" customHeight="1" x14ac:dyDescent="0.2">
      <c r="A143" s="103">
        <v>3</v>
      </c>
      <c r="B143" s="104"/>
      <c r="C143" s="57" t="s">
        <v>91</v>
      </c>
      <c r="D143" s="148"/>
      <c r="E143" s="148"/>
      <c r="F143" s="148"/>
      <c r="G143" s="148"/>
      <c r="H143" s="148"/>
      <c r="I143" s="148"/>
      <c r="J143" s="148"/>
      <c r="K143" s="148"/>
      <c r="L143" s="148"/>
      <c r="M143" s="148"/>
      <c r="N143" s="148"/>
      <c r="O143" s="197">
        <v>83</v>
      </c>
      <c r="P143" s="197"/>
      <c r="Q143" s="197"/>
      <c r="R143" s="197"/>
      <c r="S143" s="197"/>
      <c r="T143" s="197"/>
      <c r="U143" s="197"/>
      <c r="V143" s="197"/>
      <c r="W143" s="198">
        <v>83</v>
      </c>
      <c r="X143" s="198"/>
      <c r="Y143" s="198"/>
      <c r="Z143" s="198"/>
      <c r="AA143" s="198"/>
      <c r="AB143" s="198"/>
      <c r="AC143" s="198"/>
      <c r="AD143" s="150">
        <v>0</v>
      </c>
      <c r="AE143" s="150"/>
      <c r="AF143" s="150"/>
      <c r="AG143" s="150"/>
      <c r="AH143" s="150"/>
      <c r="AI143" s="150">
        <f>AI96</f>
        <v>85.545454545454547</v>
      </c>
      <c r="AJ143" s="150"/>
      <c r="AK143" s="150"/>
      <c r="AL143" s="150"/>
      <c r="AM143" s="150"/>
      <c r="AN143" s="150"/>
      <c r="AO143" s="150"/>
      <c r="AP143" s="150">
        <v>85.55</v>
      </c>
      <c r="AQ143" s="150"/>
      <c r="AR143" s="150"/>
      <c r="AS143" s="150"/>
      <c r="AT143" s="150"/>
      <c r="AU143" s="150"/>
      <c r="AV143" s="150"/>
      <c r="AW143" s="150">
        <v>0</v>
      </c>
      <c r="AX143" s="150"/>
      <c r="AY143" s="150"/>
      <c r="AZ143" s="150"/>
      <c r="BA143" s="150"/>
      <c r="BB143" s="197">
        <f t="shared" si="22"/>
        <v>2.5454545454545467</v>
      </c>
      <c r="BC143" s="197"/>
      <c r="BD143" s="197"/>
      <c r="BE143" s="197"/>
      <c r="BF143" s="197"/>
      <c r="BG143" s="197"/>
      <c r="BH143" s="197"/>
      <c r="BI143" s="197">
        <f t="shared" si="23"/>
        <v>2.5499999999999972</v>
      </c>
      <c r="BJ143" s="197"/>
      <c r="BK143" s="197"/>
      <c r="BL143" s="197"/>
      <c r="BM143" s="197"/>
      <c r="BN143" s="197"/>
      <c r="BO143" s="197">
        <f t="shared" si="24"/>
        <v>0</v>
      </c>
      <c r="BP143" s="197"/>
      <c r="BQ143" s="197"/>
      <c r="BR143" s="6"/>
      <c r="BS143" s="6"/>
      <c r="BT143" s="6"/>
      <c r="BU143" s="6"/>
      <c r="BV143" s="6"/>
      <c r="BW143" s="6"/>
      <c r="BX143" s="6"/>
      <c r="BY143" s="6"/>
    </row>
    <row r="144" spans="1:79" ht="31.5" customHeight="1" x14ac:dyDescent="0.2">
      <c r="A144" s="103">
        <v>3</v>
      </c>
      <c r="B144" s="104"/>
      <c r="C144" s="57" t="s">
        <v>92</v>
      </c>
      <c r="D144" s="148"/>
      <c r="E144" s="148"/>
      <c r="F144" s="148"/>
      <c r="G144" s="148"/>
      <c r="H144" s="148"/>
      <c r="I144" s="148"/>
      <c r="J144" s="148"/>
      <c r="K144" s="148"/>
      <c r="L144" s="148"/>
      <c r="M144" s="148"/>
      <c r="N144" s="148"/>
      <c r="O144" s="197">
        <v>7</v>
      </c>
      <c r="P144" s="197"/>
      <c r="Q144" s="197"/>
      <c r="R144" s="197"/>
      <c r="S144" s="197"/>
      <c r="T144" s="197"/>
      <c r="U144" s="197"/>
      <c r="V144" s="197"/>
      <c r="W144" s="198">
        <v>7</v>
      </c>
      <c r="X144" s="198"/>
      <c r="Y144" s="198"/>
      <c r="Z144" s="198"/>
      <c r="AA144" s="198"/>
      <c r="AB144" s="198"/>
      <c r="AC144" s="198"/>
      <c r="AD144" s="150">
        <v>0</v>
      </c>
      <c r="AE144" s="150"/>
      <c r="AF144" s="150"/>
      <c r="AG144" s="150"/>
      <c r="AH144" s="150"/>
      <c r="AI144" s="150">
        <f>AI97</f>
        <v>7.1818181818181817</v>
      </c>
      <c r="AJ144" s="150"/>
      <c r="AK144" s="150"/>
      <c r="AL144" s="150"/>
      <c r="AM144" s="150"/>
      <c r="AN144" s="150"/>
      <c r="AO144" s="150"/>
      <c r="AP144" s="150">
        <v>7.18</v>
      </c>
      <c r="AQ144" s="150"/>
      <c r="AR144" s="150"/>
      <c r="AS144" s="150"/>
      <c r="AT144" s="150"/>
      <c r="AU144" s="150"/>
      <c r="AV144" s="150"/>
      <c r="AW144" s="150">
        <v>0</v>
      </c>
      <c r="AX144" s="150"/>
      <c r="AY144" s="150"/>
      <c r="AZ144" s="150"/>
      <c r="BA144" s="150"/>
      <c r="BB144" s="197">
        <f t="shared" si="22"/>
        <v>0.18181818181818166</v>
      </c>
      <c r="BC144" s="197"/>
      <c r="BD144" s="197"/>
      <c r="BE144" s="197"/>
      <c r="BF144" s="197"/>
      <c r="BG144" s="197"/>
      <c r="BH144" s="197"/>
      <c r="BI144" s="197">
        <f t="shared" si="23"/>
        <v>0.17999999999999972</v>
      </c>
      <c r="BJ144" s="197"/>
      <c r="BK144" s="197"/>
      <c r="BL144" s="197"/>
      <c r="BM144" s="197"/>
      <c r="BN144" s="197"/>
      <c r="BO144" s="197">
        <f t="shared" si="24"/>
        <v>0</v>
      </c>
      <c r="BP144" s="197"/>
      <c r="BQ144" s="197"/>
      <c r="BR144" s="6"/>
      <c r="BS144" s="6"/>
      <c r="BT144" s="6"/>
      <c r="BU144" s="6"/>
      <c r="BV144" s="6"/>
      <c r="BW144" s="6"/>
      <c r="BX144" s="6"/>
      <c r="BY144" s="6"/>
    </row>
    <row r="145" spans="1:77" ht="30" customHeight="1" x14ac:dyDescent="0.2">
      <c r="A145" s="32"/>
      <c r="B145" s="33"/>
      <c r="C145" s="57" t="s">
        <v>93</v>
      </c>
      <c r="D145" s="148"/>
      <c r="E145" s="148"/>
      <c r="F145" s="148"/>
      <c r="G145" s="148"/>
      <c r="H145" s="148"/>
      <c r="I145" s="148"/>
      <c r="J145" s="148"/>
      <c r="K145" s="148"/>
      <c r="L145" s="148"/>
      <c r="M145" s="148"/>
      <c r="N145" s="148"/>
      <c r="O145" s="197">
        <v>230303</v>
      </c>
      <c r="P145" s="197"/>
      <c r="Q145" s="197"/>
      <c r="R145" s="197"/>
      <c r="S145" s="197"/>
      <c r="T145" s="197"/>
      <c r="U145" s="197"/>
      <c r="V145" s="197"/>
      <c r="W145" s="150">
        <v>230303</v>
      </c>
      <c r="X145" s="150"/>
      <c r="Y145" s="150"/>
      <c r="Z145" s="150"/>
      <c r="AA145" s="150"/>
      <c r="AB145" s="150"/>
      <c r="AC145" s="150"/>
      <c r="AD145" s="150">
        <v>0</v>
      </c>
      <c r="AE145" s="150"/>
      <c r="AF145" s="150"/>
      <c r="AG145" s="150"/>
      <c r="AH145" s="150"/>
      <c r="AI145" s="154">
        <f>AP145+AW145</f>
        <v>204650.36363636365</v>
      </c>
      <c r="AJ145" s="154"/>
      <c r="AK145" s="154"/>
      <c r="AL145" s="154"/>
      <c r="AM145" s="154"/>
      <c r="AN145" s="154"/>
      <c r="AO145" s="154"/>
      <c r="AP145" s="154">
        <f>AP136/AP134</f>
        <v>200209.45454545456</v>
      </c>
      <c r="AQ145" s="154"/>
      <c r="AR145" s="154"/>
      <c r="AS145" s="154"/>
      <c r="AT145" s="154"/>
      <c r="AU145" s="154"/>
      <c r="AV145" s="154"/>
      <c r="AW145" s="154">
        <f>AW136/AP134</f>
        <v>4440.909090909091</v>
      </c>
      <c r="AX145" s="154"/>
      <c r="AY145" s="154"/>
      <c r="AZ145" s="154"/>
      <c r="BA145" s="154"/>
      <c r="BB145" s="200">
        <f t="shared" si="22"/>
        <v>-25652.636363636353</v>
      </c>
      <c r="BC145" s="200"/>
      <c r="BD145" s="200"/>
      <c r="BE145" s="200"/>
      <c r="BF145" s="200"/>
      <c r="BG145" s="200"/>
      <c r="BH145" s="200"/>
      <c r="BI145" s="200">
        <f t="shared" si="23"/>
        <v>-30093.545454545441</v>
      </c>
      <c r="BJ145" s="200"/>
      <c r="BK145" s="200"/>
      <c r="BL145" s="200"/>
      <c r="BM145" s="200"/>
      <c r="BN145" s="200"/>
      <c r="BO145" s="197">
        <f t="shared" si="24"/>
        <v>4440.909090909091</v>
      </c>
      <c r="BP145" s="197"/>
      <c r="BQ145" s="197"/>
      <c r="BR145" s="6"/>
      <c r="BS145" s="6"/>
      <c r="BT145" s="6"/>
      <c r="BU145" s="6"/>
      <c r="BV145" s="6"/>
      <c r="BW145" s="6"/>
      <c r="BX145" s="6"/>
      <c r="BY145" s="6"/>
    </row>
    <row r="146" spans="1:77" ht="27" customHeight="1" x14ac:dyDescent="0.2">
      <c r="A146" s="32"/>
      <c r="B146" s="33"/>
      <c r="C146" s="57" t="s">
        <v>143</v>
      </c>
      <c r="D146" s="148"/>
      <c r="E146" s="148"/>
      <c r="F146" s="148"/>
      <c r="G146" s="148"/>
      <c r="H146" s="148"/>
      <c r="I146" s="148"/>
      <c r="J146" s="148"/>
      <c r="K146" s="148"/>
      <c r="L146" s="148"/>
      <c r="M146" s="148"/>
      <c r="N146" s="148"/>
      <c r="O146" s="197">
        <v>0</v>
      </c>
      <c r="P146" s="197"/>
      <c r="Q146" s="197"/>
      <c r="R146" s="197"/>
      <c r="S146" s="197"/>
      <c r="T146" s="197"/>
      <c r="U146" s="197"/>
      <c r="V146" s="197"/>
      <c r="W146" s="150">
        <v>0</v>
      </c>
      <c r="X146" s="150"/>
      <c r="Y146" s="150"/>
      <c r="Z146" s="150"/>
      <c r="AA146" s="150"/>
      <c r="AB146" s="150"/>
      <c r="AC146" s="150"/>
      <c r="AD146" s="150">
        <v>0</v>
      </c>
      <c r="AE146" s="150"/>
      <c r="AF146" s="150"/>
      <c r="AG146" s="150"/>
      <c r="AH146" s="150"/>
      <c r="AI146" s="154">
        <f t="shared" ref="AI146:AI147" si="25">AP146+AW146</f>
        <v>22900</v>
      </c>
      <c r="AJ146" s="154"/>
      <c r="AK146" s="154"/>
      <c r="AL146" s="154"/>
      <c r="AM146" s="154"/>
      <c r="AN146" s="154"/>
      <c r="AO146" s="154"/>
      <c r="AP146" s="150">
        <v>0</v>
      </c>
      <c r="AQ146" s="150"/>
      <c r="AR146" s="150"/>
      <c r="AS146" s="150"/>
      <c r="AT146" s="150"/>
      <c r="AU146" s="150"/>
      <c r="AV146" s="150"/>
      <c r="AW146" s="150">
        <f>AI99</f>
        <v>22900</v>
      </c>
      <c r="AX146" s="150"/>
      <c r="AY146" s="150"/>
      <c r="AZ146" s="150"/>
      <c r="BA146" s="150"/>
      <c r="BB146" s="197">
        <f t="shared" si="22"/>
        <v>22900</v>
      </c>
      <c r="BC146" s="197"/>
      <c r="BD146" s="197"/>
      <c r="BE146" s="197"/>
      <c r="BF146" s="197"/>
      <c r="BG146" s="197"/>
      <c r="BH146" s="197"/>
      <c r="BI146" s="197">
        <f t="shared" si="23"/>
        <v>0</v>
      </c>
      <c r="BJ146" s="197"/>
      <c r="BK146" s="197"/>
      <c r="BL146" s="197"/>
      <c r="BM146" s="197"/>
      <c r="BN146" s="197"/>
      <c r="BO146" s="197">
        <f t="shared" si="24"/>
        <v>22900</v>
      </c>
      <c r="BP146" s="197"/>
      <c r="BQ146" s="197"/>
      <c r="BR146" s="6"/>
      <c r="BS146" s="6"/>
      <c r="BT146" s="6"/>
      <c r="BU146" s="6"/>
      <c r="BV146" s="6"/>
      <c r="BW146" s="6"/>
      <c r="BX146" s="6"/>
      <c r="BY146" s="6"/>
    </row>
    <row r="147" spans="1:77" ht="30" customHeight="1" x14ac:dyDescent="0.2">
      <c r="A147" s="46"/>
      <c r="B147" s="47"/>
      <c r="C147" s="57" t="s">
        <v>144</v>
      </c>
      <c r="D147" s="55"/>
      <c r="E147" s="55"/>
      <c r="F147" s="55"/>
      <c r="G147" s="55"/>
      <c r="H147" s="55"/>
      <c r="I147" s="55"/>
      <c r="J147" s="55"/>
      <c r="K147" s="55"/>
      <c r="L147" s="55"/>
      <c r="M147" s="55"/>
      <c r="N147" s="56"/>
      <c r="O147" s="54">
        <v>0</v>
      </c>
      <c r="P147" s="55"/>
      <c r="Q147" s="55"/>
      <c r="R147" s="55"/>
      <c r="S147" s="55"/>
      <c r="T147" s="55"/>
      <c r="U147" s="55"/>
      <c r="V147" s="56"/>
      <c r="W147" s="54">
        <v>0</v>
      </c>
      <c r="X147" s="55"/>
      <c r="Y147" s="55"/>
      <c r="Z147" s="55"/>
      <c r="AA147" s="55"/>
      <c r="AB147" s="55"/>
      <c r="AC147" s="56"/>
      <c r="AD147" s="54">
        <v>0</v>
      </c>
      <c r="AE147" s="55"/>
      <c r="AF147" s="55"/>
      <c r="AG147" s="55"/>
      <c r="AH147" s="56"/>
      <c r="AI147" s="154">
        <f t="shared" si="25"/>
        <v>25950</v>
      </c>
      <c r="AJ147" s="154"/>
      <c r="AK147" s="154"/>
      <c r="AL147" s="154"/>
      <c r="AM147" s="154"/>
      <c r="AN147" s="154"/>
      <c r="AO147" s="154"/>
      <c r="AP147" s="54">
        <v>0</v>
      </c>
      <c r="AQ147" s="55"/>
      <c r="AR147" s="55"/>
      <c r="AS147" s="55"/>
      <c r="AT147" s="55"/>
      <c r="AU147" s="55"/>
      <c r="AV147" s="56"/>
      <c r="AW147" s="54">
        <f>AI100</f>
        <v>25950</v>
      </c>
      <c r="AX147" s="55"/>
      <c r="AY147" s="55"/>
      <c r="AZ147" s="55"/>
      <c r="BA147" s="56"/>
      <c r="BB147" s="197">
        <f t="shared" si="22"/>
        <v>25950</v>
      </c>
      <c r="BC147" s="197"/>
      <c r="BD147" s="197"/>
      <c r="BE147" s="197"/>
      <c r="BF147" s="197"/>
      <c r="BG147" s="197"/>
      <c r="BH147" s="197"/>
      <c r="BI147" s="197">
        <f t="shared" si="23"/>
        <v>0</v>
      </c>
      <c r="BJ147" s="197"/>
      <c r="BK147" s="197"/>
      <c r="BL147" s="197"/>
      <c r="BM147" s="197"/>
      <c r="BN147" s="197"/>
      <c r="BO147" s="197">
        <f t="shared" si="24"/>
        <v>25950</v>
      </c>
      <c r="BP147" s="197"/>
      <c r="BQ147" s="197"/>
      <c r="BR147" s="6"/>
      <c r="BS147" s="6"/>
      <c r="BT147" s="6"/>
      <c r="BU147" s="6"/>
      <c r="BV147" s="6"/>
      <c r="BW147" s="6"/>
      <c r="BX147" s="6"/>
      <c r="BY147" s="6"/>
    </row>
    <row r="148" spans="1:77" s="22" customFormat="1" ht="22.5" customHeight="1" x14ac:dyDescent="0.2">
      <c r="A148" s="137">
        <v>0</v>
      </c>
      <c r="B148" s="138"/>
      <c r="C148" s="139" t="s">
        <v>32</v>
      </c>
      <c r="D148" s="140"/>
      <c r="E148" s="140"/>
      <c r="F148" s="140"/>
      <c r="G148" s="140"/>
      <c r="H148" s="140"/>
      <c r="I148" s="140"/>
      <c r="J148" s="140"/>
      <c r="K148" s="140"/>
      <c r="L148" s="140"/>
      <c r="M148" s="140"/>
      <c r="N148" s="140"/>
      <c r="O148" s="197"/>
      <c r="P148" s="197"/>
      <c r="Q148" s="197"/>
      <c r="R148" s="197"/>
      <c r="S148" s="197"/>
      <c r="T148" s="197"/>
      <c r="U148" s="197"/>
      <c r="V148" s="197"/>
      <c r="W148" s="199"/>
      <c r="X148" s="199"/>
      <c r="Y148" s="199"/>
      <c r="Z148" s="199"/>
      <c r="AA148" s="199"/>
      <c r="AB148" s="199"/>
      <c r="AC148" s="199"/>
      <c r="AD148" s="160"/>
      <c r="AE148" s="160"/>
      <c r="AF148" s="160"/>
      <c r="AG148" s="160"/>
      <c r="AH148" s="160"/>
      <c r="AI148" s="150"/>
      <c r="AJ148" s="150"/>
      <c r="AK148" s="150"/>
      <c r="AL148" s="150"/>
      <c r="AM148" s="150"/>
      <c r="AN148" s="150"/>
      <c r="AO148" s="150"/>
      <c r="AP148" s="160"/>
      <c r="AQ148" s="160"/>
      <c r="AR148" s="160"/>
      <c r="AS148" s="160"/>
      <c r="AT148" s="160"/>
      <c r="AU148" s="160"/>
      <c r="AV148" s="160"/>
      <c r="AW148" s="160"/>
      <c r="AX148" s="160"/>
      <c r="AY148" s="160"/>
      <c r="AZ148" s="160"/>
      <c r="BA148" s="160"/>
      <c r="BB148" s="197"/>
      <c r="BC148" s="197"/>
      <c r="BD148" s="197"/>
      <c r="BE148" s="197"/>
      <c r="BF148" s="197"/>
      <c r="BG148" s="197"/>
      <c r="BH148" s="197"/>
      <c r="BI148" s="197"/>
      <c r="BJ148" s="197"/>
      <c r="BK148" s="197"/>
      <c r="BL148" s="197"/>
      <c r="BM148" s="197"/>
      <c r="BN148" s="197"/>
      <c r="BO148" s="197"/>
      <c r="BP148" s="197"/>
      <c r="BQ148" s="197"/>
      <c r="BR148" s="23"/>
      <c r="BS148" s="23"/>
      <c r="BT148" s="23"/>
      <c r="BU148" s="23"/>
      <c r="BV148" s="23"/>
      <c r="BW148" s="23"/>
      <c r="BX148" s="23"/>
      <c r="BY148" s="23"/>
    </row>
    <row r="149" spans="1:77" ht="39.75" customHeight="1" x14ac:dyDescent="0.2">
      <c r="A149" s="103">
        <v>4</v>
      </c>
      <c r="B149" s="104"/>
      <c r="C149" s="57" t="s">
        <v>94</v>
      </c>
      <c r="D149" s="148"/>
      <c r="E149" s="148"/>
      <c r="F149" s="148"/>
      <c r="G149" s="148"/>
      <c r="H149" s="148"/>
      <c r="I149" s="148"/>
      <c r="J149" s="148"/>
      <c r="K149" s="148"/>
      <c r="L149" s="148"/>
      <c r="M149" s="148"/>
      <c r="N149" s="148"/>
      <c r="O149" s="197">
        <v>100</v>
      </c>
      <c r="P149" s="197"/>
      <c r="Q149" s="197"/>
      <c r="R149" s="197"/>
      <c r="S149" s="197"/>
      <c r="T149" s="197"/>
      <c r="U149" s="197"/>
      <c r="V149" s="197"/>
      <c r="W149" s="198">
        <v>100</v>
      </c>
      <c r="X149" s="198"/>
      <c r="Y149" s="198"/>
      <c r="Z149" s="198"/>
      <c r="AA149" s="198"/>
      <c r="AB149" s="198"/>
      <c r="AC149" s="198"/>
      <c r="AD149" s="150">
        <v>0</v>
      </c>
      <c r="AE149" s="150"/>
      <c r="AF149" s="150"/>
      <c r="AG149" s="150"/>
      <c r="AH149" s="150"/>
      <c r="AI149" s="150">
        <v>94</v>
      </c>
      <c r="AJ149" s="150"/>
      <c r="AK149" s="150"/>
      <c r="AL149" s="150"/>
      <c r="AM149" s="150"/>
      <c r="AN149" s="150"/>
      <c r="AO149" s="150"/>
      <c r="AP149" s="150">
        <v>94</v>
      </c>
      <c r="AQ149" s="150"/>
      <c r="AR149" s="150"/>
      <c r="AS149" s="150"/>
      <c r="AT149" s="150"/>
      <c r="AU149" s="150"/>
      <c r="AV149" s="150"/>
      <c r="AW149" s="150">
        <v>0</v>
      </c>
      <c r="AX149" s="150"/>
      <c r="AY149" s="150"/>
      <c r="AZ149" s="150"/>
      <c r="BA149" s="150"/>
      <c r="BB149" s="197">
        <f>AI149-O149</f>
        <v>-6</v>
      </c>
      <c r="BC149" s="197"/>
      <c r="BD149" s="197"/>
      <c r="BE149" s="197"/>
      <c r="BF149" s="197"/>
      <c r="BG149" s="197"/>
      <c r="BH149" s="197"/>
      <c r="BI149" s="197">
        <f>AP149-W149</f>
        <v>-6</v>
      </c>
      <c r="BJ149" s="197"/>
      <c r="BK149" s="197"/>
      <c r="BL149" s="197"/>
      <c r="BM149" s="197"/>
      <c r="BN149" s="197"/>
      <c r="BO149" s="197">
        <f>AW149-AD149</f>
        <v>0</v>
      </c>
      <c r="BP149" s="197"/>
      <c r="BQ149" s="197"/>
      <c r="BR149" s="6"/>
      <c r="BS149" s="6"/>
      <c r="BT149" s="6"/>
      <c r="BU149" s="6"/>
      <c r="BV149" s="6"/>
      <c r="BW149" s="6"/>
      <c r="BX149" s="6"/>
      <c r="BY149" s="6"/>
    </row>
    <row r="150" spans="1:77" ht="29.25" customHeight="1" x14ac:dyDescent="0.2">
      <c r="A150" s="32"/>
      <c r="B150" s="33"/>
      <c r="C150" s="57" t="s">
        <v>95</v>
      </c>
      <c r="D150" s="148"/>
      <c r="E150" s="148"/>
      <c r="F150" s="148"/>
      <c r="G150" s="148"/>
      <c r="H150" s="148"/>
      <c r="I150" s="148"/>
      <c r="J150" s="148"/>
      <c r="K150" s="148"/>
      <c r="L150" s="148"/>
      <c r="M150" s="148"/>
      <c r="N150" s="148"/>
      <c r="O150" s="197">
        <v>100</v>
      </c>
      <c r="P150" s="197"/>
      <c r="Q150" s="197"/>
      <c r="R150" s="197"/>
      <c r="S150" s="197"/>
      <c r="T150" s="197"/>
      <c r="U150" s="197"/>
      <c r="V150" s="197"/>
      <c r="W150" s="150">
        <v>100</v>
      </c>
      <c r="X150" s="150"/>
      <c r="Y150" s="150"/>
      <c r="Z150" s="150"/>
      <c r="AA150" s="150"/>
      <c r="AB150" s="150"/>
      <c r="AC150" s="150"/>
      <c r="AD150" s="150">
        <v>0</v>
      </c>
      <c r="AE150" s="150"/>
      <c r="AF150" s="150"/>
      <c r="AG150" s="150"/>
      <c r="AH150" s="150"/>
      <c r="AI150" s="150">
        <v>79</v>
      </c>
      <c r="AJ150" s="150"/>
      <c r="AK150" s="150"/>
      <c r="AL150" s="150"/>
      <c r="AM150" s="150"/>
      <c r="AN150" s="150"/>
      <c r="AO150" s="150"/>
      <c r="AP150" s="150">
        <v>79</v>
      </c>
      <c r="AQ150" s="150"/>
      <c r="AR150" s="150"/>
      <c r="AS150" s="150"/>
      <c r="AT150" s="150"/>
      <c r="AU150" s="150"/>
      <c r="AV150" s="150"/>
      <c r="AW150" s="150">
        <v>0</v>
      </c>
      <c r="AX150" s="150"/>
      <c r="AY150" s="150"/>
      <c r="AZ150" s="150"/>
      <c r="BA150" s="150"/>
      <c r="BB150" s="197">
        <f t="shared" ref="BB150:BB151" si="26">AI150-O150</f>
        <v>-21</v>
      </c>
      <c r="BC150" s="197"/>
      <c r="BD150" s="197"/>
      <c r="BE150" s="197"/>
      <c r="BF150" s="197"/>
      <c r="BG150" s="197"/>
      <c r="BH150" s="197"/>
      <c r="BI150" s="197">
        <f t="shared" ref="BI150:BI151" si="27">AP150-W150</f>
        <v>-21</v>
      </c>
      <c r="BJ150" s="197"/>
      <c r="BK150" s="197"/>
      <c r="BL150" s="197"/>
      <c r="BM150" s="197"/>
      <c r="BN150" s="197"/>
      <c r="BO150" s="197">
        <f t="shared" ref="BO150:BO151" si="28">AW150-AD150</f>
        <v>0</v>
      </c>
      <c r="BP150" s="197"/>
      <c r="BQ150" s="197"/>
      <c r="BR150" s="6"/>
      <c r="BS150" s="6"/>
      <c r="BT150" s="6"/>
      <c r="BU150" s="6"/>
      <c r="BV150" s="6"/>
      <c r="BW150" s="6"/>
      <c r="BX150" s="6"/>
      <c r="BY150" s="6"/>
    </row>
    <row r="151" spans="1:77" ht="23.25" customHeight="1" x14ac:dyDescent="0.2">
      <c r="A151" s="103">
        <v>4</v>
      </c>
      <c r="B151" s="104"/>
      <c r="C151" s="57" t="s">
        <v>96</v>
      </c>
      <c r="D151" s="148"/>
      <c r="E151" s="148"/>
      <c r="F151" s="148"/>
      <c r="G151" s="148"/>
      <c r="H151" s="148"/>
      <c r="I151" s="148"/>
      <c r="J151" s="148"/>
      <c r="K151" s="148"/>
      <c r="L151" s="148"/>
      <c r="M151" s="148"/>
      <c r="N151" s="148"/>
      <c r="O151" s="150">
        <v>100</v>
      </c>
      <c r="P151" s="150"/>
      <c r="Q151" s="150"/>
      <c r="R151" s="150"/>
      <c r="S151" s="150"/>
      <c r="T151" s="150"/>
      <c r="U151" s="150"/>
      <c r="V151" s="150"/>
      <c r="W151" s="198">
        <v>100</v>
      </c>
      <c r="X151" s="198"/>
      <c r="Y151" s="198"/>
      <c r="Z151" s="198"/>
      <c r="AA151" s="198"/>
      <c r="AB151" s="198"/>
      <c r="AC151" s="198"/>
      <c r="AD151" s="150">
        <v>0</v>
      </c>
      <c r="AE151" s="150"/>
      <c r="AF151" s="150"/>
      <c r="AG151" s="150"/>
      <c r="AH151" s="150"/>
      <c r="AI151" s="150">
        <v>97.5</v>
      </c>
      <c r="AJ151" s="150"/>
      <c r="AK151" s="150"/>
      <c r="AL151" s="150"/>
      <c r="AM151" s="150"/>
      <c r="AN151" s="150"/>
      <c r="AO151" s="150"/>
      <c r="AP151" s="150">
        <v>95</v>
      </c>
      <c r="AQ151" s="150"/>
      <c r="AR151" s="150"/>
      <c r="AS151" s="150"/>
      <c r="AT151" s="150"/>
      <c r="AU151" s="150"/>
      <c r="AV151" s="150"/>
      <c r="AW151" s="150">
        <v>100</v>
      </c>
      <c r="AX151" s="150"/>
      <c r="AY151" s="150"/>
      <c r="AZ151" s="150"/>
      <c r="BA151" s="150"/>
      <c r="BB151" s="197">
        <f t="shared" si="26"/>
        <v>-2.5</v>
      </c>
      <c r="BC151" s="197"/>
      <c r="BD151" s="197"/>
      <c r="BE151" s="197"/>
      <c r="BF151" s="197"/>
      <c r="BG151" s="197"/>
      <c r="BH151" s="197"/>
      <c r="BI151" s="197">
        <f t="shared" si="27"/>
        <v>-5</v>
      </c>
      <c r="BJ151" s="197"/>
      <c r="BK151" s="197"/>
      <c r="BL151" s="197"/>
      <c r="BM151" s="197"/>
      <c r="BN151" s="197"/>
      <c r="BO151" s="197">
        <f t="shared" si="28"/>
        <v>100</v>
      </c>
      <c r="BP151" s="197"/>
      <c r="BQ151" s="197"/>
      <c r="BR151" s="6"/>
      <c r="BS151" s="6"/>
      <c r="BT151" s="6"/>
      <c r="BU151" s="6"/>
      <c r="BV151" s="6"/>
      <c r="BW151" s="6"/>
      <c r="BX151" s="6"/>
      <c r="BY151" s="6"/>
    </row>
    <row r="152" spans="1:77" ht="15.75" x14ac:dyDescent="0.2">
      <c r="A152" s="18"/>
      <c r="B152" s="18"/>
      <c r="C152" s="19"/>
      <c r="D152" s="19"/>
      <c r="E152" s="19"/>
      <c r="F152" s="19"/>
      <c r="G152" s="19"/>
      <c r="H152" s="19"/>
      <c r="I152" s="19"/>
      <c r="J152" s="19"/>
      <c r="K152" s="19"/>
      <c r="L152" s="19"/>
      <c r="M152" s="19"/>
      <c r="N152" s="19"/>
      <c r="O152" s="19"/>
      <c r="P152" s="19"/>
      <c r="Q152" s="19"/>
      <c r="R152" s="19"/>
      <c r="S152" s="19"/>
      <c r="T152" s="19"/>
      <c r="U152" s="19"/>
      <c r="V152" s="19"/>
      <c r="W152" s="19"/>
      <c r="X152" s="19"/>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1"/>
      <c r="AY152" s="21"/>
      <c r="AZ152" s="21"/>
      <c r="BA152" s="21"/>
      <c r="BB152" s="21"/>
      <c r="BC152" s="21"/>
      <c r="BD152" s="21"/>
      <c r="BE152" s="21"/>
      <c r="BF152" s="21"/>
      <c r="BG152" s="21"/>
      <c r="BH152" s="21"/>
      <c r="BI152" s="21"/>
      <c r="BJ152" s="21"/>
      <c r="BK152" s="21"/>
      <c r="BL152" s="21"/>
      <c r="BM152" s="21"/>
      <c r="BN152" s="21"/>
      <c r="BO152" s="21"/>
      <c r="BP152" s="21"/>
      <c r="BQ152" s="21"/>
      <c r="BR152" s="6"/>
      <c r="BS152" s="6"/>
      <c r="BT152" s="6"/>
      <c r="BU152" s="6"/>
      <c r="BV152" s="6"/>
      <c r="BW152" s="6"/>
      <c r="BX152" s="6"/>
      <c r="BY152" s="6"/>
    </row>
    <row r="153" spans="1:77" ht="15.75" x14ac:dyDescent="0.2">
      <c r="A153" s="128" t="s">
        <v>110</v>
      </c>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c r="AT153" s="128"/>
      <c r="AU153" s="128"/>
      <c r="AV153" s="128"/>
      <c r="AW153" s="128"/>
      <c r="AX153" s="128"/>
      <c r="AY153" s="128"/>
      <c r="AZ153" s="128"/>
      <c r="BA153" s="128"/>
      <c r="BB153" s="128"/>
      <c r="BC153" s="128"/>
      <c r="BD153" s="128"/>
      <c r="BE153" s="128"/>
      <c r="BF153" s="128"/>
      <c r="BG153" s="128"/>
      <c r="BH153" s="128"/>
      <c r="BI153" s="128"/>
      <c r="BJ153" s="128"/>
      <c r="BK153" s="128"/>
      <c r="BL153" s="128"/>
      <c r="BM153" s="128"/>
      <c r="BN153" s="128"/>
      <c r="BO153" s="128"/>
      <c r="BP153" s="128"/>
      <c r="BQ153" s="128"/>
    </row>
    <row r="154" spans="1:77" ht="15.75" x14ac:dyDescent="0.2">
      <c r="A154" s="103">
        <v>1</v>
      </c>
      <c r="B154" s="104"/>
      <c r="C154" s="137" t="s">
        <v>24</v>
      </c>
      <c r="D154" s="166"/>
      <c r="E154" s="166"/>
      <c r="F154" s="166"/>
      <c r="G154" s="166"/>
      <c r="H154" s="166"/>
      <c r="I154" s="166"/>
      <c r="J154" s="166"/>
      <c r="K154" s="166"/>
      <c r="L154" s="166"/>
      <c r="M154" s="166"/>
      <c r="N154" s="138"/>
      <c r="O154" s="180"/>
      <c r="P154" s="181"/>
      <c r="Q154" s="181"/>
      <c r="R154" s="181"/>
      <c r="S154" s="181"/>
      <c r="T154" s="181"/>
      <c r="U154" s="181"/>
      <c r="V154" s="181"/>
      <c r="W154" s="181"/>
      <c r="X154" s="181"/>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2"/>
      <c r="AZ154" s="182"/>
      <c r="BA154" s="182"/>
      <c r="BB154" s="182"/>
      <c r="BC154" s="182"/>
      <c r="BD154" s="182"/>
      <c r="BE154" s="182"/>
      <c r="BF154" s="182"/>
      <c r="BG154" s="182"/>
      <c r="BH154" s="182"/>
      <c r="BI154" s="182"/>
      <c r="BJ154" s="182"/>
      <c r="BK154" s="182"/>
      <c r="BL154" s="182"/>
      <c r="BM154" s="182"/>
      <c r="BN154" s="182"/>
      <c r="BO154" s="182"/>
      <c r="BP154" s="182"/>
      <c r="BQ154" s="183"/>
      <c r="BR154" s="2"/>
      <c r="BS154" s="2"/>
      <c r="BT154" s="2"/>
      <c r="BU154" s="2"/>
      <c r="BV154" s="2"/>
      <c r="BW154" s="2"/>
      <c r="BX154" s="2"/>
      <c r="BY154" s="2"/>
    </row>
    <row r="155" spans="1:77" ht="47.25" customHeight="1" x14ac:dyDescent="0.2">
      <c r="A155" s="103">
        <v>1</v>
      </c>
      <c r="B155" s="104"/>
      <c r="C155" s="103" t="s">
        <v>97</v>
      </c>
      <c r="D155" s="171"/>
      <c r="E155" s="171"/>
      <c r="F155" s="171"/>
      <c r="G155" s="171"/>
      <c r="H155" s="171"/>
      <c r="I155" s="171"/>
      <c r="J155" s="171"/>
      <c r="K155" s="171"/>
      <c r="L155" s="171"/>
      <c r="M155" s="171"/>
      <c r="N155" s="104"/>
      <c r="O155" s="180" t="s">
        <v>145</v>
      </c>
      <c r="P155" s="181"/>
      <c r="Q155" s="181"/>
      <c r="R155" s="181"/>
      <c r="S155" s="181"/>
      <c r="T155" s="181"/>
      <c r="U155" s="181"/>
      <c r="V155" s="181"/>
      <c r="W155" s="181"/>
      <c r="X155" s="181"/>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2"/>
      <c r="AZ155" s="182"/>
      <c r="BA155" s="182"/>
      <c r="BB155" s="182"/>
      <c r="BC155" s="182"/>
      <c r="BD155" s="182"/>
      <c r="BE155" s="182"/>
      <c r="BF155" s="182"/>
      <c r="BG155" s="182"/>
      <c r="BH155" s="182"/>
      <c r="BI155" s="182"/>
      <c r="BJ155" s="182"/>
      <c r="BK155" s="182"/>
      <c r="BL155" s="182"/>
      <c r="BM155" s="182"/>
      <c r="BN155" s="182"/>
      <c r="BO155" s="182"/>
      <c r="BP155" s="182"/>
      <c r="BQ155" s="183"/>
      <c r="BR155" s="2"/>
      <c r="BS155" s="2"/>
      <c r="BT155" s="2"/>
      <c r="BU155" s="2"/>
      <c r="BV155" s="2"/>
      <c r="BW155" s="2"/>
      <c r="BX155" s="2"/>
      <c r="BY155" s="2"/>
    </row>
    <row r="156" spans="1:77" s="22" customFormat="1" ht="15.75" x14ac:dyDescent="0.2">
      <c r="A156" s="137">
        <v>0</v>
      </c>
      <c r="B156" s="138"/>
      <c r="C156" s="137" t="s">
        <v>26</v>
      </c>
      <c r="D156" s="166"/>
      <c r="E156" s="166"/>
      <c r="F156" s="166"/>
      <c r="G156" s="166"/>
      <c r="H156" s="166"/>
      <c r="I156" s="166"/>
      <c r="J156" s="166"/>
      <c r="K156" s="166"/>
      <c r="L156" s="166"/>
      <c r="M156" s="166"/>
      <c r="N156" s="138"/>
      <c r="O156" s="167"/>
      <c r="P156" s="168"/>
      <c r="Q156" s="168"/>
      <c r="R156" s="168"/>
      <c r="S156" s="168"/>
      <c r="T156" s="168"/>
      <c r="U156" s="168"/>
      <c r="V156" s="168"/>
      <c r="W156" s="168"/>
      <c r="X156" s="168"/>
      <c r="Y156" s="169"/>
      <c r="Z156" s="169"/>
      <c r="AA156" s="169"/>
      <c r="AB156" s="169"/>
      <c r="AC156" s="169"/>
      <c r="AD156" s="169"/>
      <c r="AE156" s="169"/>
      <c r="AF156" s="169"/>
      <c r="AG156" s="169"/>
      <c r="AH156" s="169"/>
      <c r="AI156" s="169"/>
      <c r="AJ156" s="169"/>
      <c r="AK156" s="169"/>
      <c r="AL156" s="169"/>
      <c r="AM156" s="169"/>
      <c r="AN156" s="169"/>
      <c r="AO156" s="169"/>
      <c r="AP156" s="169"/>
      <c r="AQ156" s="169"/>
      <c r="AR156" s="169"/>
      <c r="AS156" s="169"/>
      <c r="AT156" s="169"/>
      <c r="AU156" s="169"/>
      <c r="AV156" s="169"/>
      <c r="AW156" s="169"/>
      <c r="AX156" s="169"/>
      <c r="AY156" s="169"/>
      <c r="AZ156" s="169"/>
      <c r="BA156" s="169"/>
      <c r="BB156" s="169"/>
      <c r="BC156" s="169"/>
      <c r="BD156" s="169"/>
      <c r="BE156" s="169"/>
      <c r="BF156" s="169"/>
      <c r="BG156" s="169"/>
      <c r="BH156" s="169"/>
      <c r="BI156" s="169"/>
      <c r="BJ156" s="169"/>
      <c r="BK156" s="169"/>
      <c r="BL156" s="169"/>
      <c r="BM156" s="169"/>
      <c r="BN156" s="169"/>
      <c r="BO156" s="169"/>
      <c r="BP156" s="169"/>
      <c r="BQ156" s="170"/>
      <c r="BR156" s="24"/>
      <c r="BS156" s="24"/>
      <c r="BT156" s="24"/>
      <c r="BU156" s="24"/>
      <c r="BV156" s="24"/>
      <c r="BW156" s="24"/>
      <c r="BX156" s="24"/>
      <c r="BY156" s="24"/>
    </row>
    <row r="157" spans="1:77" ht="15.75" x14ac:dyDescent="0.2">
      <c r="A157" s="103">
        <v>2</v>
      </c>
      <c r="B157" s="104"/>
      <c r="C157" s="105" t="s">
        <v>27</v>
      </c>
      <c r="D157" s="106"/>
      <c r="E157" s="106"/>
      <c r="F157" s="106"/>
      <c r="G157" s="106"/>
      <c r="H157" s="106"/>
      <c r="I157" s="106"/>
      <c r="J157" s="106"/>
      <c r="K157" s="106"/>
      <c r="L157" s="106"/>
      <c r="M157" s="106"/>
      <c r="N157" s="107"/>
      <c r="O157" s="180" t="s">
        <v>146</v>
      </c>
      <c r="P157" s="181"/>
      <c r="Q157" s="181"/>
      <c r="R157" s="181"/>
      <c r="S157" s="181"/>
      <c r="T157" s="181"/>
      <c r="U157" s="181"/>
      <c r="V157" s="181"/>
      <c r="W157" s="181"/>
      <c r="X157" s="181"/>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2"/>
      <c r="AZ157" s="182"/>
      <c r="BA157" s="182"/>
      <c r="BB157" s="182"/>
      <c r="BC157" s="182"/>
      <c r="BD157" s="182"/>
      <c r="BE157" s="182"/>
      <c r="BF157" s="182"/>
      <c r="BG157" s="182"/>
      <c r="BH157" s="182"/>
      <c r="BI157" s="182"/>
      <c r="BJ157" s="182"/>
      <c r="BK157" s="182"/>
      <c r="BL157" s="182"/>
      <c r="BM157" s="182"/>
      <c r="BN157" s="182"/>
      <c r="BO157" s="182"/>
      <c r="BP157" s="182"/>
      <c r="BQ157" s="183"/>
      <c r="BR157" s="2"/>
      <c r="BS157" s="2"/>
      <c r="BT157" s="2"/>
      <c r="BU157" s="2"/>
      <c r="BV157" s="2"/>
      <c r="BW157" s="2"/>
      <c r="BX157" s="2"/>
      <c r="BY157" s="2"/>
    </row>
    <row r="158" spans="1:77" ht="15.75" x14ac:dyDescent="0.2">
      <c r="A158" s="103">
        <v>2</v>
      </c>
      <c r="B158" s="104"/>
      <c r="C158" s="105" t="s">
        <v>148</v>
      </c>
      <c r="D158" s="106"/>
      <c r="E158" s="106"/>
      <c r="F158" s="106"/>
      <c r="G158" s="106"/>
      <c r="H158" s="106"/>
      <c r="I158" s="106"/>
      <c r="J158" s="106"/>
      <c r="K158" s="106"/>
      <c r="L158" s="106"/>
      <c r="M158" s="106"/>
      <c r="N158" s="107"/>
      <c r="O158" s="180" t="s">
        <v>147</v>
      </c>
      <c r="P158" s="181"/>
      <c r="Q158" s="181"/>
      <c r="R158" s="181"/>
      <c r="S158" s="181"/>
      <c r="T158" s="181"/>
      <c r="U158" s="181"/>
      <c r="V158" s="181"/>
      <c r="W158" s="181"/>
      <c r="X158" s="181"/>
      <c r="Y158" s="182"/>
      <c r="Z158" s="182"/>
      <c r="AA158" s="182"/>
      <c r="AB158" s="182"/>
      <c r="AC158" s="182"/>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c r="AY158" s="182"/>
      <c r="AZ158" s="182"/>
      <c r="BA158" s="182"/>
      <c r="BB158" s="182"/>
      <c r="BC158" s="182"/>
      <c r="BD158" s="182"/>
      <c r="BE158" s="182"/>
      <c r="BF158" s="182"/>
      <c r="BG158" s="182"/>
      <c r="BH158" s="182"/>
      <c r="BI158" s="182"/>
      <c r="BJ158" s="182"/>
      <c r="BK158" s="182"/>
      <c r="BL158" s="182"/>
      <c r="BM158" s="182"/>
      <c r="BN158" s="182"/>
      <c r="BO158" s="182"/>
      <c r="BP158" s="182"/>
      <c r="BQ158" s="183"/>
      <c r="BR158" s="2"/>
      <c r="BS158" s="2"/>
      <c r="BT158" s="2"/>
      <c r="BU158" s="2"/>
      <c r="BV158" s="2"/>
      <c r="BW158" s="2"/>
      <c r="BX158" s="2"/>
      <c r="BY158" s="2"/>
    </row>
    <row r="159" spans="1:77" ht="15.75" x14ac:dyDescent="0.2">
      <c r="A159" s="32"/>
      <c r="B159" s="33"/>
      <c r="C159" s="105" t="s">
        <v>106</v>
      </c>
      <c r="D159" s="106"/>
      <c r="E159" s="106"/>
      <c r="F159" s="106"/>
      <c r="G159" s="106"/>
      <c r="H159" s="106"/>
      <c r="I159" s="106"/>
      <c r="J159" s="106"/>
      <c r="K159" s="106"/>
      <c r="L159" s="106"/>
      <c r="M159" s="106"/>
      <c r="N159" s="107"/>
      <c r="O159" s="180"/>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181"/>
      <c r="AP159" s="181"/>
      <c r="AQ159" s="181"/>
      <c r="AR159" s="181"/>
      <c r="AS159" s="181"/>
      <c r="AT159" s="181"/>
      <c r="AU159" s="181"/>
      <c r="AV159" s="181"/>
      <c r="AW159" s="181"/>
      <c r="AX159" s="181"/>
      <c r="AY159" s="181"/>
      <c r="AZ159" s="181"/>
      <c r="BA159" s="181"/>
      <c r="BB159" s="181"/>
      <c r="BC159" s="181"/>
      <c r="BD159" s="181"/>
      <c r="BE159" s="181"/>
      <c r="BF159" s="181"/>
      <c r="BG159" s="181"/>
      <c r="BH159" s="181"/>
      <c r="BI159" s="181"/>
      <c r="BJ159" s="181"/>
      <c r="BK159" s="181"/>
      <c r="BL159" s="181"/>
      <c r="BM159" s="181"/>
      <c r="BN159" s="181"/>
      <c r="BO159" s="181"/>
      <c r="BP159" s="181"/>
      <c r="BQ159" s="188"/>
      <c r="BR159" s="2"/>
      <c r="BS159" s="2"/>
      <c r="BT159" s="2"/>
      <c r="BU159" s="2"/>
      <c r="BV159" s="2"/>
      <c r="BW159" s="2"/>
      <c r="BX159" s="2"/>
      <c r="BY159" s="2"/>
    </row>
    <row r="160" spans="1:77" s="22" customFormat="1" ht="15.75" x14ac:dyDescent="0.2">
      <c r="A160" s="137">
        <v>0</v>
      </c>
      <c r="B160" s="138"/>
      <c r="C160" s="192" t="s">
        <v>29</v>
      </c>
      <c r="D160" s="193"/>
      <c r="E160" s="193"/>
      <c r="F160" s="193"/>
      <c r="G160" s="193"/>
      <c r="H160" s="193"/>
      <c r="I160" s="193"/>
      <c r="J160" s="193"/>
      <c r="K160" s="193"/>
      <c r="L160" s="193"/>
      <c r="M160" s="193"/>
      <c r="N160" s="194"/>
      <c r="O160" s="167"/>
      <c r="P160" s="168"/>
      <c r="Q160" s="168"/>
      <c r="R160" s="168"/>
      <c r="S160" s="168"/>
      <c r="T160" s="168"/>
      <c r="U160" s="168"/>
      <c r="V160" s="168"/>
      <c r="W160" s="168"/>
      <c r="X160" s="168"/>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70"/>
      <c r="BR160" s="24"/>
      <c r="BS160" s="24"/>
      <c r="BT160" s="24"/>
      <c r="BU160" s="24"/>
      <c r="BV160" s="24"/>
      <c r="BW160" s="24"/>
      <c r="BX160" s="24"/>
      <c r="BY160" s="24"/>
    </row>
    <row r="161" spans="1:77" ht="74.25" customHeight="1" x14ac:dyDescent="0.2">
      <c r="A161" s="103">
        <v>3</v>
      </c>
      <c r="B161" s="104"/>
      <c r="C161" s="105" t="s">
        <v>30</v>
      </c>
      <c r="D161" s="106"/>
      <c r="E161" s="106"/>
      <c r="F161" s="106"/>
      <c r="G161" s="106"/>
      <c r="H161" s="106"/>
      <c r="I161" s="106"/>
      <c r="J161" s="106"/>
      <c r="K161" s="106"/>
      <c r="L161" s="106"/>
      <c r="M161" s="106"/>
      <c r="N161" s="107"/>
      <c r="O161" s="195" t="s">
        <v>149</v>
      </c>
      <c r="P161" s="201"/>
      <c r="Q161" s="201"/>
      <c r="R161" s="201"/>
      <c r="S161" s="201"/>
      <c r="T161" s="201"/>
      <c r="U161" s="201"/>
      <c r="V161" s="201"/>
      <c r="W161" s="201"/>
      <c r="X161" s="201"/>
      <c r="Y161" s="202"/>
      <c r="Z161" s="202"/>
      <c r="AA161" s="202"/>
      <c r="AB161" s="202"/>
      <c r="AC161" s="202"/>
      <c r="AD161" s="202"/>
      <c r="AE161" s="202"/>
      <c r="AF161" s="202"/>
      <c r="AG161" s="202"/>
      <c r="AH161" s="202"/>
      <c r="AI161" s="202"/>
      <c r="AJ161" s="202"/>
      <c r="AK161" s="202"/>
      <c r="AL161" s="202"/>
      <c r="AM161" s="202"/>
      <c r="AN161" s="202"/>
      <c r="AO161" s="202"/>
      <c r="AP161" s="202"/>
      <c r="AQ161" s="202"/>
      <c r="AR161" s="202"/>
      <c r="AS161" s="202"/>
      <c r="AT161" s="202"/>
      <c r="AU161" s="202"/>
      <c r="AV161" s="202"/>
      <c r="AW161" s="202"/>
      <c r="AX161" s="202"/>
      <c r="AY161" s="202"/>
      <c r="AZ161" s="202"/>
      <c r="BA161" s="202"/>
      <c r="BB161" s="202"/>
      <c r="BC161" s="202"/>
      <c r="BD161" s="202"/>
      <c r="BE161" s="202"/>
      <c r="BF161" s="202"/>
      <c r="BG161" s="202"/>
      <c r="BH161" s="202"/>
      <c r="BI161" s="202"/>
      <c r="BJ161" s="202"/>
      <c r="BK161" s="202"/>
      <c r="BL161" s="202"/>
      <c r="BM161" s="202"/>
      <c r="BN161" s="202"/>
      <c r="BO161" s="202"/>
      <c r="BP161" s="202"/>
      <c r="BQ161" s="203"/>
      <c r="BR161" s="2"/>
      <c r="BS161" s="2"/>
      <c r="BT161" s="2"/>
      <c r="BU161" s="2"/>
      <c r="BV161" s="2"/>
      <c r="BW161" s="2"/>
      <c r="BX161" s="2"/>
      <c r="BY161" s="2"/>
    </row>
    <row r="162" spans="1:77" ht="49.5" customHeight="1" x14ac:dyDescent="0.2">
      <c r="A162" s="103">
        <v>3</v>
      </c>
      <c r="B162" s="104"/>
      <c r="C162" s="105" t="s">
        <v>31</v>
      </c>
      <c r="D162" s="106"/>
      <c r="E162" s="106"/>
      <c r="F162" s="106"/>
      <c r="G162" s="106"/>
      <c r="H162" s="106"/>
      <c r="I162" s="106"/>
      <c r="J162" s="106"/>
      <c r="K162" s="106"/>
      <c r="L162" s="106"/>
      <c r="M162" s="106"/>
      <c r="N162" s="107"/>
      <c r="O162" s="195" t="s">
        <v>150</v>
      </c>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73"/>
      <c r="BB162" s="173"/>
      <c r="BC162" s="173"/>
      <c r="BD162" s="173"/>
      <c r="BE162" s="173"/>
      <c r="BF162" s="173"/>
      <c r="BG162" s="173"/>
      <c r="BH162" s="173"/>
      <c r="BI162" s="173"/>
      <c r="BJ162" s="173"/>
      <c r="BK162" s="173"/>
      <c r="BL162" s="173"/>
      <c r="BM162" s="173"/>
      <c r="BN162" s="173"/>
      <c r="BO162" s="173"/>
      <c r="BP162" s="173"/>
      <c r="BQ162" s="174"/>
      <c r="BR162" s="2"/>
      <c r="BS162" s="2"/>
      <c r="BT162" s="2"/>
      <c r="BU162" s="2"/>
      <c r="BV162" s="2"/>
      <c r="BW162" s="2"/>
      <c r="BX162" s="2"/>
      <c r="BY162" s="2"/>
    </row>
    <row r="163" spans="1:77" ht="51" customHeight="1" x14ac:dyDescent="0.2">
      <c r="A163" s="32"/>
      <c r="B163" s="33"/>
      <c r="C163" s="105" t="s">
        <v>83</v>
      </c>
      <c r="D163" s="106"/>
      <c r="E163" s="106"/>
      <c r="F163" s="106"/>
      <c r="G163" s="106"/>
      <c r="H163" s="106"/>
      <c r="I163" s="106"/>
      <c r="J163" s="106"/>
      <c r="K163" s="106"/>
      <c r="L163" s="106"/>
      <c r="M163" s="106"/>
      <c r="N163" s="107"/>
      <c r="O163" s="172" t="s">
        <v>133</v>
      </c>
      <c r="P163" s="184"/>
      <c r="Q163" s="184"/>
      <c r="R163" s="184"/>
      <c r="S163" s="184"/>
      <c r="T163" s="184"/>
      <c r="U163" s="184"/>
      <c r="V163" s="184"/>
      <c r="W163" s="184"/>
      <c r="X163" s="184"/>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c r="BE163" s="185"/>
      <c r="BF163" s="185"/>
      <c r="BG163" s="185"/>
      <c r="BH163" s="185"/>
      <c r="BI163" s="185"/>
      <c r="BJ163" s="185"/>
      <c r="BK163" s="185"/>
      <c r="BL163" s="185"/>
      <c r="BM163" s="185"/>
      <c r="BN163" s="185"/>
      <c r="BO163" s="185"/>
      <c r="BP163" s="185"/>
      <c r="BQ163" s="186"/>
      <c r="BR163" s="2"/>
      <c r="BS163" s="2"/>
      <c r="BT163" s="2"/>
      <c r="BU163" s="2"/>
      <c r="BV163" s="2"/>
      <c r="BW163" s="2"/>
      <c r="BX163" s="2"/>
      <c r="BY163" s="2"/>
    </row>
    <row r="164" spans="1:77" ht="15.75" x14ac:dyDescent="0.2">
      <c r="A164" s="32"/>
      <c r="B164" s="33"/>
      <c r="C164" s="105" t="s">
        <v>107</v>
      </c>
      <c r="D164" s="106"/>
      <c r="E164" s="106"/>
      <c r="F164" s="106"/>
      <c r="G164" s="106"/>
      <c r="H164" s="106"/>
      <c r="I164" s="106"/>
      <c r="J164" s="106"/>
      <c r="K164" s="106"/>
      <c r="L164" s="106"/>
      <c r="M164" s="106"/>
      <c r="N164" s="107"/>
      <c r="O164" s="180"/>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c r="BK164" s="181"/>
      <c r="BL164" s="181"/>
      <c r="BM164" s="181"/>
      <c r="BN164" s="181"/>
      <c r="BO164" s="181"/>
      <c r="BP164" s="181"/>
      <c r="BQ164" s="188"/>
      <c r="BR164" s="2"/>
      <c r="BS164" s="2"/>
      <c r="BT164" s="2"/>
      <c r="BU164" s="2"/>
      <c r="BV164" s="2"/>
      <c r="BW164" s="2"/>
      <c r="BX164" s="2"/>
      <c r="BY164" s="2"/>
    </row>
    <row r="165" spans="1:77" s="22" customFormat="1" ht="15.75" x14ac:dyDescent="0.2">
      <c r="A165" s="137">
        <v>0</v>
      </c>
      <c r="B165" s="138"/>
      <c r="C165" s="192" t="s">
        <v>32</v>
      </c>
      <c r="D165" s="193"/>
      <c r="E165" s="193"/>
      <c r="F165" s="193"/>
      <c r="G165" s="193"/>
      <c r="H165" s="193"/>
      <c r="I165" s="193"/>
      <c r="J165" s="193"/>
      <c r="K165" s="193"/>
      <c r="L165" s="193"/>
      <c r="M165" s="193"/>
      <c r="N165" s="194"/>
      <c r="O165" s="167"/>
      <c r="P165" s="168"/>
      <c r="Q165" s="168"/>
      <c r="R165" s="168"/>
      <c r="S165" s="168"/>
      <c r="T165" s="168"/>
      <c r="U165" s="168"/>
      <c r="V165" s="168"/>
      <c r="W165" s="168"/>
      <c r="X165" s="168"/>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70"/>
      <c r="BR165" s="24"/>
      <c r="BS165" s="24"/>
      <c r="BT165" s="24"/>
      <c r="BU165" s="24"/>
      <c r="BV165" s="24"/>
      <c r="BW165" s="24"/>
      <c r="BX165" s="24"/>
      <c r="BY165" s="24"/>
    </row>
    <row r="166" spans="1:77" ht="15.75" x14ac:dyDescent="0.2">
      <c r="A166" s="103">
        <v>4</v>
      </c>
      <c r="B166" s="104"/>
      <c r="C166" s="105" t="s">
        <v>33</v>
      </c>
      <c r="D166" s="106"/>
      <c r="E166" s="106"/>
      <c r="F166" s="106"/>
      <c r="G166" s="106"/>
      <c r="H166" s="106"/>
      <c r="I166" s="106"/>
      <c r="J166" s="106"/>
      <c r="K166" s="106"/>
      <c r="L166" s="106"/>
      <c r="M166" s="106"/>
      <c r="N166" s="107"/>
      <c r="O166" s="180"/>
      <c r="P166" s="181"/>
      <c r="Q166" s="181"/>
      <c r="R166" s="181"/>
      <c r="S166" s="181"/>
      <c r="T166" s="181"/>
      <c r="U166" s="181"/>
      <c r="V166" s="181"/>
      <c r="W166" s="181"/>
      <c r="X166" s="181"/>
      <c r="Y166" s="182"/>
      <c r="Z166" s="182"/>
      <c r="AA166" s="182"/>
      <c r="AB166" s="182"/>
      <c r="AC166" s="182"/>
      <c r="AD166" s="182"/>
      <c r="AE166" s="182"/>
      <c r="AF166" s="182"/>
      <c r="AG166" s="182"/>
      <c r="AH166" s="182"/>
      <c r="AI166" s="182"/>
      <c r="AJ166" s="182"/>
      <c r="AK166" s="182"/>
      <c r="AL166" s="182"/>
      <c r="AM166" s="182"/>
      <c r="AN166" s="182"/>
      <c r="AO166" s="182"/>
      <c r="AP166" s="182"/>
      <c r="AQ166" s="182"/>
      <c r="AR166" s="182"/>
      <c r="AS166" s="182"/>
      <c r="AT166" s="182"/>
      <c r="AU166" s="182"/>
      <c r="AV166" s="182"/>
      <c r="AW166" s="182"/>
      <c r="AX166" s="182"/>
      <c r="AY166" s="182"/>
      <c r="AZ166" s="182"/>
      <c r="BA166" s="182"/>
      <c r="BB166" s="182"/>
      <c r="BC166" s="182"/>
      <c r="BD166" s="182"/>
      <c r="BE166" s="182"/>
      <c r="BF166" s="182"/>
      <c r="BG166" s="182"/>
      <c r="BH166" s="182"/>
      <c r="BI166" s="182"/>
      <c r="BJ166" s="182"/>
      <c r="BK166" s="182"/>
      <c r="BL166" s="182"/>
      <c r="BM166" s="182"/>
      <c r="BN166" s="182"/>
      <c r="BO166" s="182"/>
      <c r="BP166" s="182"/>
      <c r="BQ166" s="183"/>
      <c r="BR166" s="2"/>
      <c r="BS166" s="2"/>
      <c r="BT166" s="2"/>
      <c r="BU166" s="2"/>
      <c r="BV166" s="2"/>
      <c r="BW166" s="2"/>
      <c r="BX166" s="2"/>
      <c r="BY166" s="2"/>
    </row>
    <row r="167" spans="1:77" ht="15.75" x14ac:dyDescent="0.2">
      <c r="A167" s="32"/>
      <c r="B167" s="33"/>
      <c r="C167" s="105" t="s">
        <v>34</v>
      </c>
      <c r="D167" s="106"/>
      <c r="E167" s="106"/>
      <c r="F167" s="106"/>
      <c r="G167" s="106"/>
      <c r="H167" s="106"/>
      <c r="I167" s="106"/>
      <c r="J167" s="106"/>
      <c r="K167" s="106"/>
      <c r="L167" s="106"/>
      <c r="M167" s="106"/>
      <c r="N167" s="107"/>
      <c r="O167" s="180"/>
      <c r="P167" s="181"/>
      <c r="Q167" s="181"/>
      <c r="R167" s="181"/>
      <c r="S167" s="181"/>
      <c r="T167" s="181"/>
      <c r="U167" s="181"/>
      <c r="V167" s="181"/>
      <c r="W167" s="181"/>
      <c r="X167" s="181"/>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2"/>
      <c r="AZ167" s="182"/>
      <c r="BA167" s="182"/>
      <c r="BB167" s="182"/>
      <c r="BC167" s="182"/>
      <c r="BD167" s="182"/>
      <c r="BE167" s="182"/>
      <c r="BF167" s="182"/>
      <c r="BG167" s="182"/>
      <c r="BH167" s="182"/>
      <c r="BI167" s="182"/>
      <c r="BJ167" s="182"/>
      <c r="BK167" s="182"/>
      <c r="BL167" s="182"/>
      <c r="BM167" s="182"/>
      <c r="BN167" s="182"/>
      <c r="BO167" s="182"/>
      <c r="BP167" s="182"/>
      <c r="BQ167" s="183"/>
      <c r="BR167" s="2"/>
      <c r="BS167" s="2"/>
      <c r="BT167" s="2"/>
      <c r="BU167" s="2"/>
      <c r="BV167" s="2"/>
      <c r="BW167" s="2"/>
      <c r="BX167" s="2"/>
      <c r="BY167" s="2"/>
    </row>
    <row r="168" spans="1:77" ht="15.75" x14ac:dyDescent="0.2">
      <c r="A168" s="103">
        <v>4</v>
      </c>
      <c r="B168" s="104"/>
      <c r="C168" s="103" t="s">
        <v>108</v>
      </c>
      <c r="D168" s="171"/>
      <c r="E168" s="171"/>
      <c r="F168" s="171"/>
      <c r="G168" s="171"/>
      <c r="H168" s="171"/>
      <c r="I168" s="171"/>
      <c r="J168" s="171"/>
      <c r="K168" s="171"/>
      <c r="L168" s="171"/>
      <c r="M168" s="171"/>
      <c r="N168" s="104"/>
      <c r="O168" s="180"/>
      <c r="P168" s="181"/>
      <c r="Q168" s="181"/>
      <c r="R168" s="181"/>
      <c r="S168" s="181"/>
      <c r="T168" s="181"/>
      <c r="U168" s="181"/>
      <c r="V168" s="181"/>
      <c r="W168" s="181"/>
      <c r="X168" s="181"/>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2"/>
      <c r="AZ168" s="182"/>
      <c r="BA168" s="182"/>
      <c r="BB168" s="182"/>
      <c r="BC168" s="182"/>
      <c r="BD168" s="182"/>
      <c r="BE168" s="182"/>
      <c r="BF168" s="182"/>
      <c r="BG168" s="182"/>
      <c r="BH168" s="182"/>
      <c r="BI168" s="182"/>
      <c r="BJ168" s="182"/>
      <c r="BK168" s="182"/>
      <c r="BL168" s="182"/>
      <c r="BM168" s="182"/>
      <c r="BN168" s="182"/>
      <c r="BO168" s="182"/>
      <c r="BP168" s="182"/>
      <c r="BQ168" s="183"/>
      <c r="BR168" s="2"/>
      <c r="BS168" s="2"/>
      <c r="BT168" s="2"/>
      <c r="BU168" s="2"/>
      <c r="BV168" s="2"/>
      <c r="BW168" s="2"/>
      <c r="BX168" s="2"/>
      <c r="BY168" s="2"/>
    </row>
    <row r="169" spans="1:77" ht="15.75" x14ac:dyDescent="0.2">
      <c r="A169" s="25"/>
      <c r="B169" s="25"/>
      <c r="C169" s="204" t="s">
        <v>109</v>
      </c>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04"/>
      <c r="AL169" s="204"/>
      <c r="AM169" s="204"/>
      <c r="AN169" s="204"/>
      <c r="AO169" s="204"/>
      <c r="AP169" s="204"/>
      <c r="AQ169" s="204"/>
      <c r="AR169" s="204"/>
      <c r="AS169" s="204"/>
      <c r="AT169" s="204"/>
      <c r="AU169" s="204"/>
      <c r="AV169" s="204"/>
      <c r="AW169" s="204"/>
      <c r="AX169" s="204"/>
      <c r="AY169" s="204"/>
      <c r="AZ169" s="204"/>
      <c r="BA169" s="204"/>
      <c r="BB169" s="204"/>
      <c r="BC169" s="204"/>
      <c r="BD169" s="204"/>
      <c r="BE169" s="204"/>
      <c r="BF169" s="204"/>
      <c r="BG169" s="204"/>
      <c r="BH169" s="204"/>
      <c r="BI169" s="204"/>
      <c r="BJ169" s="204"/>
      <c r="BK169" s="204"/>
      <c r="BL169" s="204"/>
      <c r="BM169" s="204"/>
      <c r="BN169" s="204"/>
      <c r="BO169" s="204"/>
      <c r="BP169" s="204"/>
      <c r="BQ169" s="204"/>
      <c r="BR169" s="2"/>
      <c r="BS169" s="2"/>
      <c r="BT169" s="2"/>
      <c r="BU169" s="2"/>
      <c r="BV169" s="2"/>
      <c r="BW169" s="2"/>
      <c r="BX169" s="2"/>
      <c r="BY169" s="2"/>
    </row>
    <row r="170" spans="1:77" ht="15.75" x14ac:dyDescent="0.2">
      <c r="A170" s="25"/>
      <c r="B170" s="25"/>
      <c r="C170" s="204" t="s">
        <v>111</v>
      </c>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4"/>
      <c r="Z170" s="204"/>
      <c r="AA170" s="204"/>
      <c r="AB170" s="204"/>
      <c r="AC170" s="204"/>
      <c r="AD170" s="204"/>
      <c r="AE170" s="204"/>
      <c r="AF170" s="204"/>
      <c r="AG170" s="204"/>
      <c r="AH170" s="204"/>
      <c r="AI170" s="204"/>
      <c r="AJ170" s="204"/>
      <c r="AK170" s="204"/>
      <c r="AL170" s="204"/>
      <c r="AM170" s="204"/>
      <c r="AN170" s="204"/>
      <c r="AO170" s="204"/>
      <c r="AP170" s="204"/>
      <c r="AQ170" s="204"/>
      <c r="AR170" s="204"/>
      <c r="AS170" s="204"/>
      <c r="AT170" s="204"/>
      <c r="AU170" s="204"/>
      <c r="AV170" s="204"/>
      <c r="AW170" s="204"/>
      <c r="AX170" s="204"/>
      <c r="AY170" s="204"/>
      <c r="AZ170" s="204"/>
      <c r="BA170" s="204"/>
      <c r="BB170" s="204"/>
      <c r="BC170" s="204"/>
      <c r="BD170" s="204"/>
      <c r="BE170" s="204"/>
      <c r="BF170" s="204"/>
      <c r="BG170" s="204"/>
      <c r="BH170" s="204"/>
      <c r="BI170" s="204"/>
      <c r="BJ170" s="204"/>
      <c r="BK170" s="204"/>
      <c r="BL170" s="204"/>
      <c r="BM170" s="204"/>
      <c r="BN170" s="204"/>
      <c r="BO170" s="204"/>
      <c r="BP170" s="204"/>
      <c r="BQ170" s="204"/>
      <c r="BR170" s="2"/>
      <c r="BS170" s="2"/>
      <c r="BT170" s="2"/>
      <c r="BU170" s="2"/>
      <c r="BV170" s="2"/>
      <c r="BW170" s="2"/>
      <c r="BX170" s="2"/>
      <c r="BY170" s="2"/>
    </row>
    <row r="171" spans="1:77" ht="15.75" x14ac:dyDescent="0.2">
      <c r="A171" s="25"/>
      <c r="B171" s="25"/>
      <c r="C171" s="205" t="s">
        <v>112</v>
      </c>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05"/>
      <c r="BC171" s="205"/>
      <c r="BD171" s="205"/>
      <c r="BE171" s="205"/>
      <c r="BF171" s="205"/>
      <c r="BG171" s="205"/>
      <c r="BH171" s="205"/>
      <c r="BI171" s="205"/>
      <c r="BJ171" s="205"/>
      <c r="BK171" s="205"/>
      <c r="BL171" s="205"/>
      <c r="BM171" s="205"/>
      <c r="BN171" s="205"/>
      <c r="BO171" s="205"/>
      <c r="BP171" s="205"/>
      <c r="BQ171" s="205"/>
      <c r="BR171" s="2"/>
      <c r="BS171" s="2"/>
      <c r="BT171" s="2"/>
      <c r="BU171" s="2"/>
      <c r="BV171" s="2"/>
      <c r="BW171" s="2"/>
      <c r="BX171" s="2"/>
      <c r="BY171" s="2"/>
    </row>
    <row r="172" spans="1:77" ht="15.75" x14ac:dyDescent="0.2">
      <c r="A172" s="25"/>
      <c r="B172" s="25"/>
      <c r="C172" s="206" t="s">
        <v>1</v>
      </c>
      <c r="D172" s="206"/>
      <c r="E172" s="206"/>
      <c r="F172" s="206"/>
      <c r="G172" s="206" t="s">
        <v>113</v>
      </c>
      <c r="H172" s="206"/>
      <c r="I172" s="206"/>
      <c r="J172" s="206"/>
      <c r="K172" s="206"/>
      <c r="L172" s="206"/>
      <c r="M172" s="206"/>
      <c r="N172" s="206"/>
      <c r="O172" s="206"/>
      <c r="P172" s="206"/>
      <c r="Q172" s="206"/>
      <c r="R172" s="206"/>
      <c r="S172" s="206"/>
      <c r="T172" s="206"/>
      <c r="U172" s="206"/>
      <c r="V172" s="206"/>
      <c r="W172" s="206"/>
      <c r="X172" s="206"/>
      <c r="Y172" s="206"/>
      <c r="Z172" s="206"/>
      <c r="AA172" s="206"/>
      <c r="AB172" s="206"/>
      <c r="AC172" s="206"/>
      <c r="AD172" s="206"/>
      <c r="AE172" s="206"/>
      <c r="AF172" s="206" t="s">
        <v>114</v>
      </c>
      <c r="AG172" s="206"/>
      <c r="AH172" s="206"/>
      <c r="AI172" s="206"/>
      <c r="AJ172" s="206"/>
      <c r="AK172" s="206"/>
      <c r="AL172" s="206"/>
      <c r="AM172" s="206"/>
      <c r="AN172" s="206"/>
      <c r="AO172" s="206"/>
      <c r="AP172" s="206"/>
      <c r="AQ172" s="206"/>
      <c r="AR172" s="206"/>
      <c r="AS172" s="206"/>
      <c r="AT172" s="206"/>
      <c r="AU172" s="206"/>
      <c r="AV172" s="206"/>
      <c r="AW172" s="206"/>
      <c r="AX172" s="206" t="s">
        <v>115</v>
      </c>
      <c r="AY172" s="206"/>
      <c r="AZ172" s="206"/>
      <c r="BA172" s="206"/>
      <c r="BB172" s="206"/>
      <c r="BC172" s="206"/>
      <c r="BD172" s="206"/>
      <c r="BE172" s="206"/>
      <c r="BF172" s="206"/>
      <c r="BG172" s="206"/>
      <c r="BH172" s="206"/>
      <c r="BI172" s="206"/>
      <c r="BJ172" s="206"/>
      <c r="BK172" s="206"/>
      <c r="BL172" s="206"/>
      <c r="BM172" s="206"/>
      <c r="BN172" s="206"/>
      <c r="BO172" s="206"/>
      <c r="BP172" s="206"/>
      <c r="BQ172" s="206"/>
      <c r="BR172" s="2"/>
      <c r="BS172" s="2"/>
      <c r="BT172" s="2"/>
      <c r="BU172" s="2"/>
      <c r="BV172" s="2"/>
      <c r="BW172" s="2"/>
      <c r="BX172" s="2"/>
      <c r="BY172" s="2"/>
    </row>
    <row r="173" spans="1:77" ht="15.75" x14ac:dyDescent="0.2">
      <c r="A173" s="25"/>
      <c r="B173" s="25"/>
      <c r="C173" s="124">
        <v>1</v>
      </c>
      <c r="D173" s="124"/>
      <c r="E173" s="124"/>
      <c r="F173" s="124"/>
      <c r="G173" s="124">
        <v>2</v>
      </c>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v>3</v>
      </c>
      <c r="AG173" s="124"/>
      <c r="AH173" s="124"/>
      <c r="AI173" s="124"/>
      <c r="AJ173" s="124"/>
      <c r="AK173" s="124"/>
      <c r="AL173" s="124"/>
      <c r="AM173" s="124"/>
      <c r="AN173" s="124"/>
      <c r="AO173" s="124"/>
      <c r="AP173" s="124"/>
      <c r="AQ173" s="124"/>
      <c r="AR173" s="124"/>
      <c r="AS173" s="124"/>
      <c r="AT173" s="124"/>
      <c r="AU173" s="124"/>
      <c r="AV173" s="124"/>
      <c r="AW173" s="124"/>
      <c r="AX173" s="124">
        <v>4</v>
      </c>
      <c r="AY173" s="124"/>
      <c r="AZ173" s="124"/>
      <c r="BA173" s="124"/>
      <c r="BB173" s="124"/>
      <c r="BC173" s="124"/>
      <c r="BD173" s="124"/>
      <c r="BE173" s="124"/>
      <c r="BF173" s="124"/>
      <c r="BG173" s="124"/>
      <c r="BH173" s="124"/>
      <c r="BI173" s="124"/>
      <c r="BJ173" s="124"/>
      <c r="BK173" s="124"/>
      <c r="BL173" s="124"/>
      <c r="BM173" s="124"/>
      <c r="BN173" s="124"/>
      <c r="BO173" s="124"/>
      <c r="BP173" s="124"/>
      <c r="BQ173" s="124"/>
      <c r="BR173" s="2"/>
      <c r="BS173" s="2"/>
      <c r="BT173" s="2"/>
      <c r="BU173" s="2"/>
      <c r="BV173" s="2"/>
      <c r="BW173" s="2"/>
      <c r="BX173" s="2"/>
      <c r="BY173" s="2"/>
    </row>
    <row r="174" spans="1:77" ht="15.75" x14ac:dyDescent="0.2">
      <c r="A174" s="25"/>
      <c r="B174" s="25"/>
      <c r="C174" s="124" t="s">
        <v>78</v>
      </c>
      <c r="D174" s="124"/>
      <c r="E174" s="124"/>
      <c r="F174" s="124"/>
      <c r="G174" s="124" t="s">
        <v>78</v>
      </c>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t="s">
        <v>78</v>
      </c>
      <c r="AG174" s="124"/>
      <c r="AH174" s="124"/>
      <c r="AI174" s="124"/>
      <c r="AJ174" s="124"/>
      <c r="AK174" s="124"/>
      <c r="AL174" s="124"/>
      <c r="AM174" s="124"/>
      <c r="AN174" s="124"/>
      <c r="AO174" s="124"/>
      <c r="AP174" s="124"/>
      <c r="AQ174" s="124"/>
      <c r="AR174" s="124"/>
      <c r="AS174" s="124"/>
      <c r="AT174" s="124"/>
      <c r="AU174" s="124"/>
      <c r="AV174" s="124"/>
      <c r="AW174" s="124"/>
      <c r="AX174" s="124" t="s">
        <v>78</v>
      </c>
      <c r="AY174" s="124"/>
      <c r="AZ174" s="124"/>
      <c r="BA174" s="124"/>
      <c r="BB174" s="124"/>
      <c r="BC174" s="124"/>
      <c r="BD174" s="124"/>
      <c r="BE174" s="124"/>
      <c r="BF174" s="124"/>
      <c r="BG174" s="124"/>
      <c r="BH174" s="124"/>
      <c r="BI174" s="124"/>
      <c r="BJ174" s="124"/>
      <c r="BK174" s="124"/>
      <c r="BL174" s="124"/>
      <c r="BM174" s="124"/>
      <c r="BN174" s="124"/>
      <c r="BO174" s="124"/>
      <c r="BP174" s="124"/>
      <c r="BQ174" s="124"/>
      <c r="BR174" s="2"/>
      <c r="BS174" s="2"/>
      <c r="BT174" s="2"/>
      <c r="BU174" s="2"/>
      <c r="BV174" s="2"/>
      <c r="BW174" s="2"/>
      <c r="BX174" s="2"/>
      <c r="BY174" s="2"/>
    </row>
    <row r="175" spans="1:77" ht="15.75" x14ac:dyDescent="0.2">
      <c r="A175" s="18"/>
      <c r="B175" s="18"/>
      <c r="C175" s="19"/>
      <c r="D175" s="19"/>
      <c r="E175" s="19"/>
      <c r="F175" s="19"/>
      <c r="G175" s="19"/>
      <c r="H175" s="19"/>
      <c r="I175" s="19"/>
      <c r="J175" s="19"/>
      <c r="K175" s="19"/>
      <c r="L175" s="19"/>
      <c r="M175" s="19"/>
      <c r="N175" s="19"/>
      <c r="O175" s="19"/>
      <c r="P175" s="19"/>
      <c r="Q175" s="19"/>
      <c r="R175" s="19"/>
      <c r="S175" s="19"/>
      <c r="T175" s="19"/>
      <c r="U175" s="19"/>
      <c r="V175" s="19"/>
      <c r="W175" s="19"/>
      <c r="X175" s="19"/>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1"/>
      <c r="AY175" s="21"/>
      <c r="AZ175" s="21"/>
      <c r="BA175" s="21"/>
      <c r="BB175" s="21"/>
      <c r="BC175" s="21"/>
      <c r="BD175" s="21"/>
      <c r="BE175" s="21"/>
      <c r="BF175" s="21"/>
      <c r="BG175" s="21"/>
      <c r="BH175" s="21"/>
      <c r="BI175" s="21"/>
      <c r="BJ175" s="21"/>
      <c r="BK175" s="21"/>
      <c r="BL175" s="21"/>
      <c r="BM175" s="21"/>
      <c r="BN175" s="21"/>
      <c r="BO175" s="21"/>
      <c r="BP175" s="21"/>
      <c r="BQ175" s="21"/>
      <c r="BR175" s="6"/>
      <c r="BS175" s="6"/>
      <c r="BT175" s="6"/>
      <c r="BU175" s="6"/>
      <c r="BV175" s="6"/>
      <c r="BW175" s="6"/>
      <c r="BX175" s="6"/>
      <c r="BY175" s="6"/>
    </row>
    <row r="176" spans="1:77" ht="15.75" x14ac:dyDescent="0.2">
      <c r="A176" s="82" t="s">
        <v>116</v>
      </c>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c r="BI176" s="82"/>
      <c r="BJ176" s="82"/>
      <c r="BK176" s="82"/>
      <c r="BL176" s="82"/>
    </row>
    <row r="177" spans="1:69" ht="121.5" customHeight="1" x14ac:dyDescent="0.2">
      <c r="A177" s="207" t="s">
        <v>151</v>
      </c>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208"/>
      <c r="BD177" s="208"/>
      <c r="BE177" s="208"/>
      <c r="BF177" s="208"/>
      <c r="BG177" s="208"/>
      <c r="BH177" s="208"/>
      <c r="BI177" s="208"/>
      <c r="BJ177" s="208"/>
      <c r="BK177" s="208"/>
      <c r="BL177" s="208"/>
      <c r="BM177" s="209"/>
      <c r="BN177" s="209"/>
      <c r="BO177" s="209"/>
      <c r="BP177" s="209"/>
      <c r="BQ177" s="209"/>
    </row>
    <row r="178" spans="1:69" ht="15.75" x14ac:dyDescent="0.2">
      <c r="A178" s="7"/>
      <c r="B178" s="7"/>
      <c r="C178" s="26"/>
      <c r="D178" s="26"/>
      <c r="E178" s="26"/>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row>
    <row r="179" spans="1:69" ht="15.75" x14ac:dyDescent="0.2">
      <c r="A179" s="17" t="s">
        <v>23</v>
      </c>
      <c r="B179" s="29"/>
      <c r="C179" s="82" t="s">
        <v>117</v>
      </c>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c r="BI179" s="82"/>
      <c r="BJ179" s="82"/>
      <c r="BK179" s="82"/>
      <c r="BL179" s="82"/>
      <c r="BM179" s="82"/>
      <c r="BN179" s="82"/>
      <c r="BO179" s="82"/>
      <c r="BP179" s="82"/>
      <c r="BQ179" s="82"/>
    </row>
    <row r="180" spans="1:69" ht="15.75" x14ac:dyDescent="0.2">
      <c r="A180" s="17"/>
      <c r="B180" s="29"/>
      <c r="C180" s="206" t="s">
        <v>1</v>
      </c>
      <c r="D180" s="206"/>
      <c r="E180" s="206"/>
      <c r="F180" s="206"/>
      <c r="G180" s="206" t="s">
        <v>118</v>
      </c>
      <c r="H180" s="206"/>
      <c r="I180" s="206"/>
      <c r="J180" s="206"/>
      <c r="K180" s="206"/>
      <c r="L180" s="206"/>
      <c r="M180" s="206"/>
      <c r="N180" s="206"/>
      <c r="O180" s="206"/>
      <c r="P180" s="206"/>
      <c r="Q180" s="206"/>
      <c r="R180" s="206"/>
      <c r="S180" s="206"/>
      <c r="T180" s="206"/>
      <c r="U180" s="206"/>
      <c r="V180" s="206"/>
      <c r="W180" s="206"/>
      <c r="X180" s="206"/>
      <c r="Y180" s="206"/>
      <c r="Z180" s="206"/>
      <c r="AA180" s="206"/>
      <c r="AB180" s="206"/>
      <c r="AC180" s="206"/>
      <c r="AD180" s="206"/>
      <c r="AE180" s="206"/>
      <c r="AF180" s="206" t="s">
        <v>119</v>
      </c>
      <c r="AG180" s="206"/>
      <c r="AH180" s="206"/>
      <c r="AI180" s="206"/>
      <c r="AJ180" s="206"/>
      <c r="AK180" s="206"/>
      <c r="AL180" s="206"/>
      <c r="AM180" s="206"/>
      <c r="AN180" s="206"/>
      <c r="AO180" s="206"/>
      <c r="AP180" s="206"/>
      <c r="AQ180" s="206"/>
      <c r="AR180" s="206"/>
      <c r="AS180" s="206"/>
      <c r="AT180" s="206"/>
      <c r="AU180" s="206"/>
      <c r="AV180" s="206"/>
      <c r="AW180" s="206"/>
      <c r="AX180" s="206"/>
      <c r="AY180" s="206"/>
      <c r="AZ180" s="206"/>
      <c r="BA180" s="206"/>
      <c r="BB180" s="206"/>
      <c r="BC180" s="206"/>
      <c r="BD180" s="206"/>
      <c r="BE180" s="206"/>
      <c r="BF180" s="206"/>
      <c r="BG180" s="206"/>
      <c r="BH180" s="206"/>
      <c r="BI180" s="206"/>
      <c r="BJ180" s="206"/>
      <c r="BK180" s="206"/>
      <c r="BL180" s="206"/>
      <c r="BM180" s="206"/>
      <c r="BN180" s="206"/>
      <c r="BO180" s="206"/>
      <c r="BP180" s="206"/>
      <c r="BQ180" s="206"/>
    </row>
    <row r="181" spans="1:69" ht="15.75" x14ac:dyDescent="0.2">
      <c r="A181" s="17"/>
      <c r="B181" s="29"/>
      <c r="C181" s="206">
        <v>1</v>
      </c>
      <c r="D181" s="206"/>
      <c r="E181" s="206"/>
      <c r="F181" s="206"/>
      <c r="G181" s="206">
        <v>2</v>
      </c>
      <c r="H181" s="206"/>
      <c r="I181" s="206"/>
      <c r="J181" s="206"/>
      <c r="K181" s="206"/>
      <c r="L181" s="206"/>
      <c r="M181" s="206"/>
      <c r="N181" s="206"/>
      <c r="O181" s="206"/>
      <c r="P181" s="206"/>
      <c r="Q181" s="206"/>
      <c r="R181" s="206"/>
      <c r="S181" s="206"/>
      <c r="T181" s="206"/>
      <c r="U181" s="206"/>
      <c r="V181" s="206"/>
      <c r="W181" s="206"/>
      <c r="X181" s="206"/>
      <c r="Y181" s="206"/>
      <c r="Z181" s="206"/>
      <c r="AA181" s="206"/>
      <c r="AB181" s="206"/>
      <c r="AC181" s="206"/>
      <c r="AD181" s="206"/>
      <c r="AE181" s="206"/>
      <c r="AF181" s="206">
        <v>3</v>
      </c>
      <c r="AG181" s="206"/>
      <c r="AH181" s="206"/>
      <c r="AI181" s="206"/>
      <c r="AJ181" s="206"/>
      <c r="AK181" s="206"/>
      <c r="AL181" s="206"/>
      <c r="AM181" s="206"/>
      <c r="AN181" s="206"/>
      <c r="AO181" s="206"/>
      <c r="AP181" s="206"/>
      <c r="AQ181" s="206"/>
      <c r="AR181" s="206"/>
      <c r="AS181" s="206"/>
      <c r="AT181" s="206"/>
      <c r="AU181" s="206"/>
      <c r="AV181" s="206"/>
      <c r="AW181" s="206"/>
      <c r="AX181" s="206"/>
      <c r="AY181" s="206"/>
      <c r="AZ181" s="206"/>
      <c r="BA181" s="206"/>
      <c r="BB181" s="206"/>
      <c r="BC181" s="206"/>
      <c r="BD181" s="206"/>
      <c r="BE181" s="206"/>
      <c r="BF181" s="206"/>
      <c r="BG181" s="206"/>
      <c r="BH181" s="206"/>
      <c r="BI181" s="206"/>
      <c r="BJ181" s="206"/>
      <c r="BK181" s="206"/>
      <c r="BL181" s="206"/>
      <c r="BM181" s="206"/>
      <c r="BN181" s="206"/>
      <c r="BO181" s="206"/>
      <c r="BP181" s="206"/>
      <c r="BQ181" s="206"/>
    </row>
    <row r="182" spans="1:69" ht="15.75" x14ac:dyDescent="0.2">
      <c r="A182" s="17"/>
      <c r="B182" s="29"/>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row>
    <row r="183" spans="1:69" ht="15.75" x14ac:dyDescent="0.25">
      <c r="A183" s="16"/>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row>
    <row r="184" spans="1:69" ht="13.5" x14ac:dyDescent="0.25">
      <c r="A184" s="210" t="s">
        <v>35</v>
      </c>
      <c r="B184" s="211"/>
      <c r="C184" s="211"/>
      <c r="D184" s="211"/>
      <c r="E184" s="211"/>
      <c r="F184" s="211"/>
      <c r="G184" s="211"/>
      <c r="H184" s="211"/>
      <c r="I184" s="211"/>
      <c r="J184" s="211"/>
      <c r="K184" s="211"/>
      <c r="L184" s="211"/>
      <c r="M184" s="211"/>
      <c r="N184" s="211"/>
      <c r="O184" s="211"/>
      <c r="P184" s="211"/>
      <c r="Q184" s="211"/>
      <c r="R184" s="211"/>
      <c r="S184" s="211"/>
      <c r="T184" s="211"/>
      <c r="U184" s="211"/>
      <c r="V184" s="211"/>
      <c r="W184" s="212"/>
      <c r="X184" s="212"/>
      <c r="Y184" s="212"/>
      <c r="Z184" s="212"/>
      <c r="AA184" s="212"/>
      <c r="AB184" s="212"/>
      <c r="AC184" s="212"/>
      <c r="AD184" s="212"/>
      <c r="AE184" s="212"/>
      <c r="AF184" s="212"/>
      <c r="AG184" s="212"/>
      <c r="AH184" s="212"/>
      <c r="AI184" s="212"/>
      <c r="AJ184" s="212"/>
      <c r="AK184" s="212"/>
      <c r="AL184" s="212"/>
      <c r="AM184" s="212"/>
      <c r="AN184" s="3"/>
      <c r="AO184" s="3"/>
      <c r="AP184" s="213" t="s">
        <v>152</v>
      </c>
      <c r="AQ184" s="214"/>
      <c r="AR184" s="214"/>
      <c r="AS184" s="214"/>
      <c r="AT184" s="214"/>
      <c r="AU184" s="214"/>
      <c r="AV184" s="214"/>
      <c r="AW184" s="214"/>
      <c r="AX184" s="214"/>
      <c r="AY184" s="214"/>
      <c r="AZ184" s="214"/>
      <c r="BA184" s="214"/>
      <c r="BB184" s="214"/>
      <c r="BC184" s="214"/>
      <c r="BD184" s="214"/>
      <c r="BE184" s="214"/>
      <c r="BF184" s="214"/>
      <c r="BG184" s="214"/>
      <c r="BH184" s="214"/>
    </row>
    <row r="185" spans="1:69" x14ac:dyDescent="0.2">
      <c r="W185" s="215" t="s">
        <v>3</v>
      </c>
      <c r="X185" s="215"/>
      <c r="Y185" s="215"/>
      <c r="Z185" s="215"/>
      <c r="AA185" s="215"/>
      <c r="AB185" s="215"/>
      <c r="AC185" s="215"/>
      <c r="AD185" s="215"/>
      <c r="AE185" s="215"/>
      <c r="AF185" s="215"/>
      <c r="AG185" s="215"/>
      <c r="AH185" s="215"/>
      <c r="AI185" s="215"/>
      <c r="AJ185" s="215"/>
      <c r="AK185" s="215"/>
      <c r="AL185" s="215"/>
      <c r="AM185" s="215"/>
      <c r="AN185" s="31"/>
      <c r="AO185" s="31"/>
      <c r="AP185" s="215" t="s">
        <v>22</v>
      </c>
      <c r="AQ185" s="215"/>
      <c r="AR185" s="215"/>
      <c r="AS185" s="215"/>
      <c r="AT185" s="215"/>
      <c r="AU185" s="215"/>
      <c r="AV185" s="215"/>
      <c r="AW185" s="215"/>
      <c r="AX185" s="215"/>
      <c r="AY185" s="215"/>
      <c r="AZ185" s="215"/>
      <c r="BA185" s="215"/>
      <c r="BB185" s="215"/>
      <c r="BC185" s="215"/>
      <c r="BD185" s="215"/>
      <c r="BE185" s="215"/>
      <c r="BF185" s="215"/>
      <c r="BG185" s="215"/>
      <c r="BH185" s="215"/>
    </row>
  </sheetData>
  <mergeCells count="804">
    <mergeCell ref="BI141:BN141"/>
    <mergeCell ref="BO141:BQ141"/>
    <mergeCell ref="C147:N147"/>
    <mergeCell ref="O147:V147"/>
    <mergeCell ref="W147:AC147"/>
    <mergeCell ref="AD147:AH147"/>
    <mergeCell ref="AI147:AO147"/>
    <mergeCell ref="AP147:AV147"/>
    <mergeCell ref="AW147:BA147"/>
    <mergeCell ref="BB147:BH147"/>
    <mergeCell ref="BI147:BN147"/>
    <mergeCell ref="BO147:BQ147"/>
    <mergeCell ref="C146:N146"/>
    <mergeCell ref="O146:V146"/>
    <mergeCell ref="W146:AC146"/>
    <mergeCell ref="AD146:AH146"/>
    <mergeCell ref="AI146:AO146"/>
    <mergeCell ref="AP146:AV146"/>
    <mergeCell ref="AW146:BA146"/>
    <mergeCell ref="BB146:BH146"/>
    <mergeCell ref="BI146:BN146"/>
    <mergeCell ref="BO146:BQ146"/>
    <mergeCell ref="BB144:BH144"/>
    <mergeCell ref="BI144:BN144"/>
    <mergeCell ref="C94:N94"/>
    <mergeCell ref="O94:X94"/>
    <mergeCell ref="Y94:AH94"/>
    <mergeCell ref="AI94:AR94"/>
    <mergeCell ref="AS94:BE94"/>
    <mergeCell ref="BH94:BQ94"/>
    <mergeCell ref="C99:N99"/>
    <mergeCell ref="O99:X99"/>
    <mergeCell ref="Y99:AH99"/>
    <mergeCell ref="AI99:AR99"/>
    <mergeCell ref="AS99:BE99"/>
    <mergeCell ref="BH99:BQ99"/>
    <mergeCell ref="A184:V184"/>
    <mergeCell ref="W184:AM184"/>
    <mergeCell ref="AP184:BH184"/>
    <mergeCell ref="W185:AM185"/>
    <mergeCell ref="AP185:BH185"/>
    <mergeCell ref="C181:F181"/>
    <mergeCell ref="G181:AE181"/>
    <mergeCell ref="AF181:BQ181"/>
    <mergeCell ref="C182:F182"/>
    <mergeCell ref="G182:AE182"/>
    <mergeCell ref="AF182:BQ182"/>
    <mergeCell ref="A176:BL176"/>
    <mergeCell ref="A177:BQ177"/>
    <mergeCell ref="C179:BQ179"/>
    <mergeCell ref="C180:F180"/>
    <mergeCell ref="G180:AE180"/>
    <mergeCell ref="AF180:BQ180"/>
    <mergeCell ref="C173:F173"/>
    <mergeCell ref="G173:AE173"/>
    <mergeCell ref="AF173:AW173"/>
    <mergeCell ref="AX173:BQ173"/>
    <mergeCell ref="C174:F174"/>
    <mergeCell ref="G174:AE174"/>
    <mergeCell ref="AF174:AW174"/>
    <mergeCell ref="AX174:BQ174"/>
    <mergeCell ref="C169:BQ169"/>
    <mergeCell ref="C170:BQ170"/>
    <mergeCell ref="C171:BQ171"/>
    <mergeCell ref="C172:F172"/>
    <mergeCell ref="G172:AE172"/>
    <mergeCell ref="AF172:AW172"/>
    <mergeCell ref="AX172:BQ172"/>
    <mergeCell ref="A166:B166"/>
    <mergeCell ref="C166:N166"/>
    <mergeCell ref="O166:BQ166"/>
    <mergeCell ref="C167:N167"/>
    <mergeCell ref="O167:BQ167"/>
    <mergeCell ref="A168:B168"/>
    <mergeCell ref="C168:N168"/>
    <mergeCell ref="O168:BQ168"/>
    <mergeCell ref="C163:N163"/>
    <mergeCell ref="O163:BQ163"/>
    <mergeCell ref="C164:N164"/>
    <mergeCell ref="O164:BQ164"/>
    <mergeCell ref="A165:B165"/>
    <mergeCell ref="C165:N165"/>
    <mergeCell ref="O165:BQ165"/>
    <mergeCell ref="A161:B161"/>
    <mergeCell ref="C161:N161"/>
    <mergeCell ref="O161:BQ161"/>
    <mergeCell ref="A162:B162"/>
    <mergeCell ref="C162:N162"/>
    <mergeCell ref="O162:BQ162"/>
    <mergeCell ref="A158:B158"/>
    <mergeCell ref="C158:N158"/>
    <mergeCell ref="O158:BQ158"/>
    <mergeCell ref="C159:N159"/>
    <mergeCell ref="O159:BQ159"/>
    <mergeCell ref="A160:B160"/>
    <mergeCell ref="C160:N160"/>
    <mergeCell ref="O160:BQ160"/>
    <mergeCell ref="A156:B156"/>
    <mergeCell ref="C156:N156"/>
    <mergeCell ref="O156:BQ156"/>
    <mergeCell ref="A157:B157"/>
    <mergeCell ref="C157:N157"/>
    <mergeCell ref="O157:BQ157"/>
    <mergeCell ref="A155:B155"/>
    <mergeCell ref="C155:N155"/>
    <mergeCell ref="O155:BQ155"/>
    <mergeCell ref="AI151:AO151"/>
    <mergeCell ref="AP151:AV151"/>
    <mergeCell ref="AW151:BA151"/>
    <mergeCell ref="BB151:BH151"/>
    <mergeCell ref="BI151:BN151"/>
    <mergeCell ref="BO151:BQ151"/>
    <mergeCell ref="BO150:BQ150"/>
    <mergeCell ref="A151:B151"/>
    <mergeCell ref="C151:N151"/>
    <mergeCell ref="O151:V151"/>
    <mergeCell ref="W151:AC151"/>
    <mergeCell ref="AD151:AH151"/>
    <mergeCell ref="A153:BQ153"/>
    <mergeCell ref="A154:B154"/>
    <mergeCell ref="C154:N154"/>
    <mergeCell ref="O154:BQ154"/>
    <mergeCell ref="C150:N150"/>
    <mergeCell ref="O150:V150"/>
    <mergeCell ref="W150:AC150"/>
    <mergeCell ref="AD150:AH150"/>
    <mergeCell ref="AI150:AO150"/>
    <mergeCell ref="AP150:AV150"/>
    <mergeCell ref="AW150:BA150"/>
    <mergeCell ref="BB150:BH150"/>
    <mergeCell ref="BI150:BN150"/>
    <mergeCell ref="AI149:AO149"/>
    <mergeCell ref="AI148:AO148"/>
    <mergeCell ref="AP148:AV148"/>
    <mergeCell ref="AW148:BA148"/>
    <mergeCell ref="AP149:AV149"/>
    <mergeCell ref="AW149:BA149"/>
    <mergeCell ref="BB149:BH149"/>
    <mergeCell ref="BI149:BN149"/>
    <mergeCell ref="BO149:BQ149"/>
    <mergeCell ref="BB148:BH148"/>
    <mergeCell ref="BI148:BN148"/>
    <mergeCell ref="BO148:BQ148"/>
    <mergeCell ref="A148:B148"/>
    <mergeCell ref="C148:N148"/>
    <mergeCell ref="O148:V148"/>
    <mergeCell ref="W148:AC148"/>
    <mergeCell ref="AD148:AH148"/>
    <mergeCell ref="A149:B149"/>
    <mergeCell ref="C149:N149"/>
    <mergeCell ref="O149:V149"/>
    <mergeCell ref="W149:AC149"/>
    <mergeCell ref="AD149:AH149"/>
    <mergeCell ref="BO144:BQ144"/>
    <mergeCell ref="C145:N145"/>
    <mergeCell ref="O145:V145"/>
    <mergeCell ref="W145:AC145"/>
    <mergeCell ref="AD145:AH145"/>
    <mergeCell ref="AI145:AO145"/>
    <mergeCell ref="AP145:AV145"/>
    <mergeCell ref="AW145:BA145"/>
    <mergeCell ref="BB145:BH145"/>
    <mergeCell ref="BI145:BN145"/>
    <mergeCell ref="BO145:BQ145"/>
    <mergeCell ref="A144:B144"/>
    <mergeCell ref="C144:N144"/>
    <mergeCell ref="O144:V144"/>
    <mergeCell ref="W144:AC144"/>
    <mergeCell ref="AD144:AH144"/>
    <mergeCell ref="AI144:AO144"/>
    <mergeCell ref="AI143:AO143"/>
    <mergeCell ref="AP143:AV143"/>
    <mergeCell ref="AW143:BA143"/>
    <mergeCell ref="AP144:AV144"/>
    <mergeCell ref="AW144:BA144"/>
    <mergeCell ref="BB143:BH143"/>
    <mergeCell ref="BI143:BN143"/>
    <mergeCell ref="BO143:BQ143"/>
    <mergeCell ref="AP142:AV142"/>
    <mergeCell ref="AW142:BA142"/>
    <mergeCell ref="BB142:BH142"/>
    <mergeCell ref="BI142:BN142"/>
    <mergeCell ref="BO142:BQ142"/>
    <mergeCell ref="A143:B143"/>
    <mergeCell ref="C143:N143"/>
    <mergeCell ref="O143:V143"/>
    <mergeCell ref="W143:AC143"/>
    <mergeCell ref="AD143:AH143"/>
    <mergeCell ref="AW140:BA140"/>
    <mergeCell ref="BB140:BH140"/>
    <mergeCell ref="BI140:BN140"/>
    <mergeCell ref="BO140:BQ140"/>
    <mergeCell ref="A142:B142"/>
    <mergeCell ref="C142:N142"/>
    <mergeCell ref="O142:V142"/>
    <mergeCell ref="W142:AC142"/>
    <mergeCell ref="AD142:AH142"/>
    <mergeCell ref="AI142:AO142"/>
    <mergeCell ref="C140:N140"/>
    <mergeCell ref="O140:V140"/>
    <mergeCell ref="W140:AC140"/>
    <mergeCell ref="AD140:AH140"/>
    <mergeCell ref="AI140:AO140"/>
    <mergeCell ref="AP140:AV140"/>
    <mergeCell ref="C141:N141"/>
    <mergeCell ref="O141:V141"/>
    <mergeCell ref="W141:AC141"/>
    <mergeCell ref="AD141:AH141"/>
    <mergeCell ref="AI141:AO141"/>
    <mergeCell ref="AP141:AV141"/>
    <mergeCell ref="AW141:BA141"/>
    <mergeCell ref="BB141:BH141"/>
    <mergeCell ref="AI139:AO139"/>
    <mergeCell ref="AP139:AV139"/>
    <mergeCell ref="AW139:BA139"/>
    <mergeCell ref="BB139:BH139"/>
    <mergeCell ref="BI139:BN139"/>
    <mergeCell ref="BO139:BQ139"/>
    <mergeCell ref="AP138:AV138"/>
    <mergeCell ref="AW138:BA138"/>
    <mergeCell ref="BB138:BH138"/>
    <mergeCell ref="BI138:BN138"/>
    <mergeCell ref="BO138:BQ138"/>
    <mergeCell ref="AI138:AO138"/>
    <mergeCell ref="A139:B139"/>
    <mergeCell ref="C139:N139"/>
    <mergeCell ref="O139:V139"/>
    <mergeCell ref="W139:AC139"/>
    <mergeCell ref="AD139:AH139"/>
    <mergeCell ref="A138:B138"/>
    <mergeCell ref="C138:N138"/>
    <mergeCell ref="O138:V138"/>
    <mergeCell ref="W138:AC138"/>
    <mergeCell ref="AD138:AH138"/>
    <mergeCell ref="AI137:AO137"/>
    <mergeCell ref="AP137:AV137"/>
    <mergeCell ref="AW137:BA137"/>
    <mergeCell ref="BB137:BH137"/>
    <mergeCell ref="BI137:BN137"/>
    <mergeCell ref="BO137:BQ137"/>
    <mergeCell ref="AP136:AV136"/>
    <mergeCell ref="AW136:BA136"/>
    <mergeCell ref="BB136:BH136"/>
    <mergeCell ref="BI136:BN136"/>
    <mergeCell ref="BO136:BQ136"/>
    <mergeCell ref="AI136:AO136"/>
    <mergeCell ref="A137:B137"/>
    <mergeCell ref="C137:N137"/>
    <mergeCell ref="O137:V137"/>
    <mergeCell ref="W137:AC137"/>
    <mergeCell ref="AD137:AH137"/>
    <mergeCell ref="A136:B136"/>
    <mergeCell ref="C136:N136"/>
    <mergeCell ref="O136:V136"/>
    <mergeCell ref="W136:AC136"/>
    <mergeCell ref="AD136:AH136"/>
    <mergeCell ref="AI135:AO135"/>
    <mergeCell ref="AP135:AV135"/>
    <mergeCell ref="AW135:BA135"/>
    <mergeCell ref="BB135:BH135"/>
    <mergeCell ref="BI135:BN135"/>
    <mergeCell ref="BO135:BQ135"/>
    <mergeCell ref="AP134:AV134"/>
    <mergeCell ref="AW134:BA134"/>
    <mergeCell ref="BB134:BH134"/>
    <mergeCell ref="BI134:BN134"/>
    <mergeCell ref="BO134:BQ134"/>
    <mergeCell ref="AI134:AO134"/>
    <mergeCell ref="A135:B135"/>
    <mergeCell ref="C135:N135"/>
    <mergeCell ref="O135:V135"/>
    <mergeCell ref="W135:AC135"/>
    <mergeCell ref="AD135:AH135"/>
    <mergeCell ref="A134:B134"/>
    <mergeCell ref="C134:N134"/>
    <mergeCell ref="O134:V134"/>
    <mergeCell ref="W134:AC134"/>
    <mergeCell ref="AD134:AH134"/>
    <mergeCell ref="AI133:AO133"/>
    <mergeCell ref="AP133:AV133"/>
    <mergeCell ref="AW133:BA133"/>
    <mergeCell ref="BB133:BH133"/>
    <mergeCell ref="BI133:BN133"/>
    <mergeCell ref="BO133:BQ133"/>
    <mergeCell ref="AP132:AV132"/>
    <mergeCell ref="AW132:BA132"/>
    <mergeCell ref="BB132:BH132"/>
    <mergeCell ref="BI132:BN132"/>
    <mergeCell ref="BO132:BQ132"/>
    <mergeCell ref="AI132:AO132"/>
    <mergeCell ref="A133:B133"/>
    <mergeCell ref="C133:N133"/>
    <mergeCell ref="O133:V133"/>
    <mergeCell ref="W133:AC133"/>
    <mergeCell ref="AD133:AH133"/>
    <mergeCell ref="A132:B132"/>
    <mergeCell ref="C132:N132"/>
    <mergeCell ref="O132:V132"/>
    <mergeCell ref="W132:AC132"/>
    <mergeCell ref="AD132:AH132"/>
    <mergeCell ref="AI131:AO131"/>
    <mergeCell ref="AP131:AV131"/>
    <mergeCell ref="AW131:BA131"/>
    <mergeCell ref="BB131:BH131"/>
    <mergeCell ref="BI131:BN131"/>
    <mergeCell ref="BO131:BQ131"/>
    <mergeCell ref="AP130:AV130"/>
    <mergeCell ref="AW130:BA130"/>
    <mergeCell ref="BB130:BH130"/>
    <mergeCell ref="BI130:BN130"/>
    <mergeCell ref="BO130:BQ130"/>
    <mergeCell ref="A131:B131"/>
    <mergeCell ref="C131:N131"/>
    <mergeCell ref="O131:V131"/>
    <mergeCell ref="W131:AC131"/>
    <mergeCell ref="AD131:AH131"/>
    <mergeCell ref="AW129:BA129"/>
    <mergeCell ref="BB129:BH129"/>
    <mergeCell ref="BI129:BN129"/>
    <mergeCell ref="BO129:BQ129"/>
    <mergeCell ref="A130:B130"/>
    <mergeCell ref="C130:N130"/>
    <mergeCell ref="O130:V130"/>
    <mergeCell ref="W130:AC130"/>
    <mergeCell ref="AD130:AH130"/>
    <mergeCell ref="AI130:AO130"/>
    <mergeCell ref="A128:B129"/>
    <mergeCell ref="C128:N129"/>
    <mergeCell ref="O128:AH128"/>
    <mergeCell ref="AI128:BA128"/>
    <mergeCell ref="BB128:BQ128"/>
    <mergeCell ref="O129:V129"/>
    <mergeCell ref="W129:AC129"/>
    <mergeCell ref="AD129:AH129"/>
    <mergeCell ref="AI129:AO129"/>
    <mergeCell ref="AP129:AV129"/>
    <mergeCell ref="C123:N123"/>
    <mergeCell ref="O123:BQ123"/>
    <mergeCell ref="A124:B124"/>
    <mergeCell ref="C124:N124"/>
    <mergeCell ref="O124:BQ124"/>
    <mergeCell ref="A126:BQ126"/>
    <mergeCell ref="A121:B121"/>
    <mergeCell ref="C121:N121"/>
    <mergeCell ref="O121:BQ121"/>
    <mergeCell ref="A122:B122"/>
    <mergeCell ref="C122:N122"/>
    <mergeCell ref="O122:BQ122"/>
    <mergeCell ref="A119:B119"/>
    <mergeCell ref="C119:N119"/>
    <mergeCell ref="O119:BQ119"/>
    <mergeCell ref="C120:N120"/>
    <mergeCell ref="O120:BQ120"/>
    <mergeCell ref="C115:N115"/>
    <mergeCell ref="O115:BQ115"/>
    <mergeCell ref="A117:B117"/>
    <mergeCell ref="C117:N117"/>
    <mergeCell ref="O117:BQ117"/>
    <mergeCell ref="A118:B118"/>
    <mergeCell ref="C118:N118"/>
    <mergeCell ref="O118:BQ118"/>
    <mergeCell ref="C116:N116"/>
    <mergeCell ref="O116:BN116"/>
    <mergeCell ref="A113:B113"/>
    <mergeCell ref="C113:N113"/>
    <mergeCell ref="O113:BQ113"/>
    <mergeCell ref="A114:B114"/>
    <mergeCell ref="C114:N114"/>
    <mergeCell ref="O114:BQ114"/>
    <mergeCell ref="A111:B111"/>
    <mergeCell ref="C111:N111"/>
    <mergeCell ref="O111:BQ111"/>
    <mergeCell ref="A112:B112"/>
    <mergeCell ref="C112:N112"/>
    <mergeCell ref="O112:BQ112"/>
    <mergeCell ref="A109:B109"/>
    <mergeCell ref="C109:N109"/>
    <mergeCell ref="O109:BQ109"/>
    <mergeCell ref="A110:B110"/>
    <mergeCell ref="C110:N110"/>
    <mergeCell ref="O110:BQ110"/>
    <mergeCell ref="BH104:BQ104"/>
    <mergeCell ref="A106:BQ106"/>
    <mergeCell ref="A108:B108"/>
    <mergeCell ref="C108:I108"/>
    <mergeCell ref="J108:N108"/>
    <mergeCell ref="O108:BQ108"/>
    <mergeCell ref="A104:B104"/>
    <mergeCell ref="C104:N104"/>
    <mergeCell ref="O104:X104"/>
    <mergeCell ref="Y104:AH104"/>
    <mergeCell ref="AI104:AR104"/>
    <mergeCell ref="AS104:BG104"/>
    <mergeCell ref="C103:N103"/>
    <mergeCell ref="O103:X103"/>
    <mergeCell ref="Y103:AH103"/>
    <mergeCell ref="AI103:AR103"/>
    <mergeCell ref="AS103:BE103"/>
    <mergeCell ref="BH103:BQ103"/>
    <mergeCell ref="BH101:BQ101"/>
    <mergeCell ref="A102:B102"/>
    <mergeCell ref="C102:N102"/>
    <mergeCell ref="O102:X102"/>
    <mergeCell ref="Y102:AH102"/>
    <mergeCell ref="AI102:AR102"/>
    <mergeCell ref="AS102:BG102"/>
    <mergeCell ref="BH102:BQ102"/>
    <mergeCell ref="A101:B101"/>
    <mergeCell ref="C101:N101"/>
    <mergeCell ref="O101:X101"/>
    <mergeCell ref="Y101:AH101"/>
    <mergeCell ref="AI101:AR101"/>
    <mergeCell ref="AS101:BG101"/>
    <mergeCell ref="C100:N100"/>
    <mergeCell ref="O100:X100"/>
    <mergeCell ref="Y100:AH100"/>
    <mergeCell ref="AI100:AR100"/>
    <mergeCell ref="AS100:BE100"/>
    <mergeCell ref="BH100:BQ100"/>
    <mergeCell ref="BH97:BQ97"/>
    <mergeCell ref="C98:N98"/>
    <mergeCell ref="O98:X98"/>
    <mergeCell ref="Y98:AH98"/>
    <mergeCell ref="AI98:AR98"/>
    <mergeCell ref="AS98:BE98"/>
    <mergeCell ref="BH98:BQ98"/>
    <mergeCell ref="A97:B97"/>
    <mergeCell ref="C97:N97"/>
    <mergeCell ref="O97:X97"/>
    <mergeCell ref="Y97:AH97"/>
    <mergeCell ref="AI97:AR97"/>
    <mergeCell ref="AS97:BG97"/>
    <mergeCell ref="BH95:BQ95"/>
    <mergeCell ref="A96:B96"/>
    <mergeCell ref="C96:N96"/>
    <mergeCell ref="O96:X96"/>
    <mergeCell ref="Y96:AH96"/>
    <mergeCell ref="AI96:AR96"/>
    <mergeCell ref="AS96:BG96"/>
    <mergeCell ref="BH96:BQ96"/>
    <mergeCell ref="A95:B95"/>
    <mergeCell ref="C95:N95"/>
    <mergeCell ref="O95:X95"/>
    <mergeCell ref="Y95:AH95"/>
    <mergeCell ref="AI95:AR95"/>
    <mergeCell ref="AS95:BG95"/>
    <mergeCell ref="BH92:BQ92"/>
    <mergeCell ref="C93:N93"/>
    <mergeCell ref="O93:X93"/>
    <mergeCell ref="Y93:AH93"/>
    <mergeCell ref="AI93:AR93"/>
    <mergeCell ref="AS93:BE93"/>
    <mergeCell ref="BH93:BQ93"/>
    <mergeCell ref="A92:B92"/>
    <mergeCell ref="C92:N92"/>
    <mergeCell ref="O92:X92"/>
    <mergeCell ref="Y92:AH92"/>
    <mergeCell ref="AI92:AR92"/>
    <mergeCell ref="AS92:BG92"/>
    <mergeCell ref="BH90:BQ90"/>
    <mergeCell ref="A91:B91"/>
    <mergeCell ref="C91:N91"/>
    <mergeCell ref="O91:X91"/>
    <mergeCell ref="Y91:AH91"/>
    <mergeCell ref="AI91:AR91"/>
    <mergeCell ref="AS91:BG91"/>
    <mergeCell ref="BH91:BQ91"/>
    <mergeCell ref="A90:B90"/>
    <mergeCell ref="C90:N90"/>
    <mergeCell ref="O90:X90"/>
    <mergeCell ref="Y90:AH90"/>
    <mergeCell ref="AI90:AR90"/>
    <mergeCell ref="AS90:BG90"/>
    <mergeCell ref="BH86:BQ86"/>
    <mergeCell ref="A87:B87"/>
    <mergeCell ref="C87:N87"/>
    <mergeCell ref="O87:X87"/>
    <mergeCell ref="Y87:AH87"/>
    <mergeCell ref="AI87:AR87"/>
    <mergeCell ref="AS87:BG87"/>
    <mergeCell ref="BH87:BQ87"/>
    <mergeCell ref="A86:B86"/>
    <mergeCell ref="C86:N86"/>
    <mergeCell ref="O86:X86"/>
    <mergeCell ref="Y86:AH86"/>
    <mergeCell ref="AI86:AR86"/>
    <mergeCell ref="AS86:BG86"/>
    <mergeCell ref="BH84:BQ84"/>
    <mergeCell ref="A85:B85"/>
    <mergeCell ref="C85:N85"/>
    <mergeCell ref="O85:X85"/>
    <mergeCell ref="Y85:AH85"/>
    <mergeCell ref="AI85:AR85"/>
    <mergeCell ref="AS85:BG85"/>
    <mergeCell ref="BH85:BQ85"/>
    <mergeCell ref="A84:B84"/>
    <mergeCell ref="C84:N84"/>
    <mergeCell ref="O84:X84"/>
    <mergeCell ref="Y84:AH84"/>
    <mergeCell ref="AI84:AR84"/>
    <mergeCell ref="AS84:BG84"/>
    <mergeCell ref="A82:B82"/>
    <mergeCell ref="C82:BQ82"/>
    <mergeCell ref="A83:B83"/>
    <mergeCell ref="C83:N83"/>
    <mergeCell ref="O83:X83"/>
    <mergeCell ref="Y83:AH83"/>
    <mergeCell ref="AI83:AR83"/>
    <mergeCell ref="AS83:BG83"/>
    <mergeCell ref="BH83:BQ83"/>
    <mergeCell ref="BH79:BQ80"/>
    <mergeCell ref="A81:B81"/>
    <mergeCell ref="C81:N81"/>
    <mergeCell ref="O81:X81"/>
    <mergeCell ref="Y81:AH81"/>
    <mergeCell ref="AI81:AR81"/>
    <mergeCell ref="AS81:BG81"/>
    <mergeCell ref="BH81:BQ81"/>
    <mergeCell ref="C74:BN74"/>
    <mergeCell ref="C75:BN75"/>
    <mergeCell ref="A76:BQ76"/>
    <mergeCell ref="A77:BQ77"/>
    <mergeCell ref="A79:B80"/>
    <mergeCell ref="C79:N80"/>
    <mergeCell ref="O79:X80"/>
    <mergeCell ref="Y79:AH80"/>
    <mergeCell ref="AI79:AR80"/>
    <mergeCell ref="AS79:BG80"/>
    <mergeCell ref="BJ72:BN72"/>
    <mergeCell ref="C73:U73"/>
    <mergeCell ref="V73:AE73"/>
    <mergeCell ref="AF73:AL73"/>
    <mergeCell ref="AM73:AS73"/>
    <mergeCell ref="AT73:BC73"/>
    <mergeCell ref="BD73:BI73"/>
    <mergeCell ref="BJ73:BN73"/>
    <mergeCell ref="C72:U72"/>
    <mergeCell ref="V72:AE72"/>
    <mergeCell ref="AF72:AL72"/>
    <mergeCell ref="AM72:AS72"/>
    <mergeCell ref="AT72:BC72"/>
    <mergeCell ref="BD72:BI72"/>
    <mergeCell ref="BJ70:BN70"/>
    <mergeCell ref="C71:U71"/>
    <mergeCell ref="V71:AE71"/>
    <mergeCell ref="AF71:AL71"/>
    <mergeCell ref="AM71:AS71"/>
    <mergeCell ref="AT71:BC71"/>
    <mergeCell ref="BD71:BI71"/>
    <mergeCell ref="BJ71:BN71"/>
    <mergeCell ref="C70:U70"/>
    <mergeCell ref="V70:AE70"/>
    <mergeCell ref="AF70:AL70"/>
    <mergeCell ref="AM70:AS70"/>
    <mergeCell ref="AT70:BC70"/>
    <mergeCell ref="BD70:BI70"/>
    <mergeCell ref="AT68:BC69"/>
    <mergeCell ref="BD68:BN68"/>
    <mergeCell ref="AF69:AL69"/>
    <mergeCell ref="AM69:AS69"/>
    <mergeCell ref="BD69:BI69"/>
    <mergeCell ref="BJ69:BN69"/>
    <mergeCell ref="C62:BN62"/>
    <mergeCell ref="C63:BN63"/>
    <mergeCell ref="C64:BN64"/>
    <mergeCell ref="C65:BN65"/>
    <mergeCell ref="C66:BN66"/>
    <mergeCell ref="C67:U69"/>
    <mergeCell ref="V67:AS67"/>
    <mergeCell ref="AT67:BN67"/>
    <mergeCell ref="V68:AE69"/>
    <mergeCell ref="AF68:AS68"/>
    <mergeCell ref="AC61:AG61"/>
    <mergeCell ref="AH61:AM61"/>
    <mergeCell ref="AN61:AU61"/>
    <mergeCell ref="AV61:BB61"/>
    <mergeCell ref="BC61:BH61"/>
    <mergeCell ref="BI61:BN61"/>
    <mergeCell ref="AH60:AM60"/>
    <mergeCell ref="AN60:AU60"/>
    <mergeCell ref="AV60:BB60"/>
    <mergeCell ref="BC60:BH60"/>
    <mergeCell ref="BI60:BN60"/>
    <mergeCell ref="AC60:AG60"/>
    <mergeCell ref="C61:F61"/>
    <mergeCell ref="G61:K61"/>
    <mergeCell ref="L61:Q61"/>
    <mergeCell ref="R61:V61"/>
    <mergeCell ref="W61:AB61"/>
    <mergeCell ref="C60:F60"/>
    <mergeCell ref="G60:K60"/>
    <mergeCell ref="L60:Q60"/>
    <mergeCell ref="R60:V60"/>
    <mergeCell ref="W60:AB60"/>
    <mergeCell ref="AH58:AM58"/>
    <mergeCell ref="AN58:AU58"/>
    <mergeCell ref="AV58:BB58"/>
    <mergeCell ref="BC58:BH58"/>
    <mergeCell ref="BI58:BN58"/>
    <mergeCell ref="AH57:AM57"/>
    <mergeCell ref="AN57:AU57"/>
    <mergeCell ref="AV57:BB57"/>
    <mergeCell ref="BC57:BH57"/>
    <mergeCell ref="BI57:BN57"/>
    <mergeCell ref="L58:Q58"/>
    <mergeCell ref="R58:V58"/>
    <mergeCell ref="W58:AB58"/>
    <mergeCell ref="C57:F57"/>
    <mergeCell ref="G58:K58"/>
    <mergeCell ref="L57:Q57"/>
    <mergeCell ref="R57:V57"/>
    <mergeCell ref="W57:AB57"/>
    <mergeCell ref="AC58:AG58"/>
    <mergeCell ref="AC57:AG57"/>
    <mergeCell ref="AC55:AG55"/>
    <mergeCell ref="AH55:AM55"/>
    <mergeCell ref="AN55:AU55"/>
    <mergeCell ref="AV55:BB55"/>
    <mergeCell ref="BC55:BH55"/>
    <mergeCell ref="BI55:BN55"/>
    <mergeCell ref="A55:B55"/>
    <mergeCell ref="C55:F55"/>
    <mergeCell ref="G55:K55"/>
    <mergeCell ref="L55:Q55"/>
    <mergeCell ref="R55:V55"/>
    <mergeCell ref="W55:AB55"/>
    <mergeCell ref="AV52:BB52"/>
    <mergeCell ref="AC54:AG54"/>
    <mergeCell ref="AH54:AM54"/>
    <mergeCell ref="AN54:AU54"/>
    <mergeCell ref="AV54:BB54"/>
    <mergeCell ref="BC54:BH54"/>
    <mergeCell ref="BI54:BN54"/>
    <mergeCell ref="A54:B54"/>
    <mergeCell ref="C54:F54"/>
    <mergeCell ref="G54:K54"/>
    <mergeCell ref="L54:Q54"/>
    <mergeCell ref="R54:V54"/>
    <mergeCell ref="W54:AB54"/>
    <mergeCell ref="A52:B52"/>
    <mergeCell ref="C52:F52"/>
    <mergeCell ref="G52:K52"/>
    <mergeCell ref="L52:Q52"/>
    <mergeCell ref="R52:V52"/>
    <mergeCell ref="W52:AB52"/>
    <mergeCell ref="AC52:AG52"/>
    <mergeCell ref="AH52:AM52"/>
    <mergeCell ref="AN52:AU52"/>
    <mergeCell ref="AC53:AG53"/>
    <mergeCell ref="AH53:AM53"/>
    <mergeCell ref="AN53:AU53"/>
    <mergeCell ref="AV53:BB53"/>
    <mergeCell ref="BC53:BH53"/>
    <mergeCell ref="BI53:BN53"/>
    <mergeCell ref="A53:B53"/>
    <mergeCell ref="C53:F53"/>
    <mergeCell ref="G53:K53"/>
    <mergeCell ref="L53:Q53"/>
    <mergeCell ref="R53:V53"/>
    <mergeCell ref="W53:AB53"/>
    <mergeCell ref="AV50:BB50"/>
    <mergeCell ref="BC50:BH50"/>
    <mergeCell ref="BI50:BN50"/>
    <mergeCell ref="C51:F51"/>
    <mergeCell ref="G51:K51"/>
    <mergeCell ref="L51:P51"/>
    <mergeCell ref="R51:V51"/>
    <mergeCell ref="W51:AA51"/>
    <mergeCell ref="AC51:AG51"/>
    <mergeCell ref="AH51:AM51"/>
    <mergeCell ref="BC51:BH51"/>
    <mergeCell ref="BI51:BN51"/>
    <mergeCell ref="BC52:BH52"/>
    <mergeCell ref="BI52:BN52"/>
    <mergeCell ref="AN51:AU51"/>
    <mergeCell ref="AV51:BB51"/>
    <mergeCell ref="A44:B44"/>
    <mergeCell ref="C44:BQ44"/>
    <mergeCell ref="A45:BQ45"/>
    <mergeCell ref="A47:BN47"/>
    <mergeCell ref="A48:BN48"/>
    <mergeCell ref="A49:B49"/>
    <mergeCell ref="C49:F50"/>
    <mergeCell ref="G49:Q49"/>
    <mergeCell ref="R49:AB49"/>
    <mergeCell ref="AC49:AM49"/>
    <mergeCell ref="AN49:BB49"/>
    <mergeCell ref="BC49:BN49"/>
    <mergeCell ref="A50:B50"/>
    <mergeCell ref="G50:K50"/>
    <mergeCell ref="L50:Q50"/>
    <mergeCell ref="R50:V50"/>
    <mergeCell ref="W50:AB50"/>
    <mergeCell ref="AC50:AG50"/>
    <mergeCell ref="AH50:AM50"/>
    <mergeCell ref="AN50:AU50"/>
    <mergeCell ref="C43:Z43"/>
    <mergeCell ref="AA43:AE43"/>
    <mergeCell ref="AF43:AJ43"/>
    <mergeCell ref="AK43:AO43"/>
    <mergeCell ref="AP43:BC43"/>
    <mergeCell ref="BD43:BQ43"/>
    <mergeCell ref="C42:Z42"/>
    <mergeCell ref="AA42:AE42"/>
    <mergeCell ref="AF42:AJ42"/>
    <mergeCell ref="AK42:AO42"/>
    <mergeCell ref="AP42:BC42"/>
    <mergeCell ref="BD42:BQ42"/>
    <mergeCell ref="A39:B39"/>
    <mergeCell ref="C39:Z39"/>
    <mergeCell ref="AA39:AE39"/>
    <mergeCell ref="AF39:AJ39"/>
    <mergeCell ref="AK39:AO39"/>
    <mergeCell ref="AP39:BC39"/>
    <mergeCell ref="BD39:BQ39"/>
    <mergeCell ref="A41:B41"/>
    <mergeCell ref="A40:B40"/>
    <mergeCell ref="C40:Z41"/>
    <mergeCell ref="AA40:AE41"/>
    <mergeCell ref="AF40:AJ41"/>
    <mergeCell ref="AK40:AO41"/>
    <mergeCell ref="AP40:BC41"/>
    <mergeCell ref="BD40:BQ41"/>
    <mergeCell ref="A32:F32"/>
    <mergeCell ref="G32:BL32"/>
    <mergeCell ref="A34:BQ34"/>
    <mergeCell ref="A35:BQ35"/>
    <mergeCell ref="A36:BQ36"/>
    <mergeCell ref="A37:B38"/>
    <mergeCell ref="C37:Z38"/>
    <mergeCell ref="AA37:AE38"/>
    <mergeCell ref="AF37:AJ38"/>
    <mergeCell ref="AK37:AO38"/>
    <mergeCell ref="AP37:BC38"/>
    <mergeCell ref="BD37:BQ38"/>
    <mergeCell ref="A25:BL25"/>
    <mergeCell ref="A27:BL27"/>
    <mergeCell ref="A28:BL28"/>
    <mergeCell ref="A30:BL30"/>
    <mergeCell ref="A31:F31"/>
    <mergeCell ref="G31:BL31"/>
    <mergeCell ref="B21:L21"/>
    <mergeCell ref="N21:Y21"/>
    <mergeCell ref="AA21:BC21"/>
    <mergeCell ref="BE21:BL21"/>
    <mergeCell ref="A23:BL23"/>
    <mergeCell ref="A24:F24"/>
    <mergeCell ref="G24:BL24"/>
    <mergeCell ref="B20:L20"/>
    <mergeCell ref="N20:Y20"/>
    <mergeCell ref="AA20:BC20"/>
    <mergeCell ref="BE20:BL20"/>
    <mergeCell ref="A12:BL12"/>
    <mergeCell ref="B14:L14"/>
    <mergeCell ref="B15:L15"/>
    <mergeCell ref="N15:BB15"/>
    <mergeCell ref="B17:L17"/>
    <mergeCell ref="N17:BB17"/>
    <mergeCell ref="AO2:BL6"/>
    <mergeCell ref="A7:BL7"/>
    <mergeCell ref="A8:BL8"/>
    <mergeCell ref="A9:BL9"/>
    <mergeCell ref="A10:BL10"/>
    <mergeCell ref="A11:BL11"/>
    <mergeCell ref="N14:AS14"/>
    <mergeCell ref="AU14:BB14"/>
    <mergeCell ref="B18:L18"/>
    <mergeCell ref="N18:BB18"/>
    <mergeCell ref="BC56:BH56"/>
    <mergeCell ref="BI56:BN56"/>
    <mergeCell ref="W56:AB56"/>
    <mergeCell ref="C59:F59"/>
    <mergeCell ref="G59:K59"/>
    <mergeCell ref="L59:P59"/>
    <mergeCell ref="R59:V59"/>
    <mergeCell ref="W59:AB59"/>
    <mergeCell ref="AC59:AG59"/>
    <mergeCell ref="AH59:AM59"/>
    <mergeCell ref="AN59:AU59"/>
    <mergeCell ref="AV59:BB59"/>
    <mergeCell ref="BC59:BH59"/>
    <mergeCell ref="BI59:BN59"/>
    <mergeCell ref="C56:F56"/>
    <mergeCell ref="G56:K56"/>
    <mergeCell ref="L56:P56"/>
    <mergeCell ref="R56:V56"/>
    <mergeCell ref="AC56:AG56"/>
    <mergeCell ref="AH56:AM56"/>
    <mergeCell ref="AN56:AU56"/>
    <mergeCell ref="AV56:BB56"/>
    <mergeCell ref="C58:F58"/>
    <mergeCell ref="G57:K57"/>
    <mergeCell ref="BH88:BQ88"/>
    <mergeCell ref="BH89:BQ89"/>
    <mergeCell ref="C88:N88"/>
    <mergeCell ref="C89:N89"/>
    <mergeCell ref="O88:X88"/>
    <mergeCell ref="O89:X89"/>
    <mergeCell ref="Y88:AH88"/>
    <mergeCell ref="Y89:AH89"/>
    <mergeCell ref="AI88:AR88"/>
    <mergeCell ref="AI89:AR89"/>
    <mergeCell ref="AS88:BE88"/>
    <mergeCell ref="AS89:BE89"/>
  </mergeCells>
  <conditionalFormatting sqref="A107:B107 A154:B174 A83:B105 A109:B124">
    <cfRule type="cellIs" dxfId="15" priority="2" stopIfTrue="1" operator="equal">
      <formula>0</formula>
    </cfRule>
  </conditionalFormatting>
  <conditionalFormatting sqref="A132:B152 A175:B175">
    <cfRule type="cellIs" dxfId="14" priority="8" stopIfTrue="1" operator="equal">
      <formula>0</formula>
    </cfRule>
  </conditionalFormatting>
  <conditionalFormatting sqref="C102 C107 C109 C111:C112 C119:C120 C158:C159 C114:C116 C91:C94 C83:C88 C96:C99">
    <cfRule type="cellIs" dxfId="13" priority="1" stopIfTrue="1" operator="equal">
      <formula>$C82</formula>
    </cfRule>
  </conditionalFormatting>
  <conditionalFormatting sqref="C103:C104 C160 C168:C169 C123:C124 C89 C121">
    <cfRule type="cellIs" dxfId="12" priority="4" stopIfTrue="1" operator="equal">
      <formula>$C87</formula>
    </cfRule>
  </conditionalFormatting>
  <conditionalFormatting sqref="C165 C170:C172 C90 C95 C117 C142">
    <cfRule type="cellIs" dxfId="11" priority="5" stopIfTrue="1" operator="equal">
      <formula>$C87</formula>
    </cfRule>
  </conditionalFormatting>
  <conditionalFormatting sqref="C105">
    <cfRule type="cellIs" dxfId="10" priority="3" stopIfTrue="1" operator="equal">
      <formula>$C83</formula>
    </cfRule>
  </conditionalFormatting>
  <conditionalFormatting sqref="C110 C113 C118 C122">
    <cfRule type="cellIs" dxfId="9" priority="6" stopIfTrue="1" operator="equal">
      <formula>#REF!</formula>
    </cfRule>
  </conditionalFormatting>
  <conditionalFormatting sqref="C132:C141 C143:C145 C149 C155:C156 C162:C164">
    <cfRule type="cellIs" dxfId="8" priority="7" stopIfTrue="1" operator="equal">
      <formula>$C131</formula>
    </cfRule>
  </conditionalFormatting>
  <conditionalFormatting sqref="C146:C147 C150:C151">
    <cfRule type="cellIs" dxfId="7" priority="10" stopIfTrue="1" operator="equal">
      <formula>$C144</formula>
    </cfRule>
  </conditionalFormatting>
  <conditionalFormatting sqref="C148">
    <cfRule type="cellIs" dxfId="6" priority="11" stopIfTrue="1" operator="equal">
      <formula>$C144</formula>
    </cfRule>
  </conditionalFormatting>
  <conditionalFormatting sqref="C152">
    <cfRule type="cellIs" dxfId="5" priority="9" stopIfTrue="1" operator="equal">
      <formula>$C132</formula>
    </cfRule>
  </conditionalFormatting>
  <conditionalFormatting sqref="C154 C157 C161 C166:C167">
    <cfRule type="cellIs" dxfId="4" priority="12" stopIfTrue="1" operator="equal">
      <formula>#REF!</formula>
    </cfRule>
  </conditionalFormatting>
  <conditionalFormatting sqref="C173:C174">
    <cfRule type="cellIs" dxfId="3" priority="13" stopIfTrue="1" operator="equal">
      <formula>$C168</formula>
    </cfRule>
  </conditionalFormatting>
  <conditionalFormatting sqref="C175">
    <cfRule type="cellIs" dxfId="2" priority="14" stopIfTrue="1" operator="equal">
      <formula>#REF!</formula>
    </cfRule>
  </conditionalFormatting>
  <conditionalFormatting sqref="C101">
    <cfRule type="cellIs" dxfId="1" priority="32" stopIfTrue="1" operator="equal">
      <formula>$C97</formula>
    </cfRule>
  </conditionalFormatting>
  <conditionalFormatting sqref="C100">
    <cfRule type="cellIs" dxfId="0" priority="35" stopIfTrue="1" operator="equal">
      <formula>$C97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3710160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Админ</cp:lastModifiedBy>
  <cp:lastPrinted>2020-01-12T09:02:55Z</cp:lastPrinted>
  <dcterms:created xsi:type="dcterms:W3CDTF">2016-08-10T10:53:25Z</dcterms:created>
  <dcterms:modified xsi:type="dcterms:W3CDTF">2024-11-25T10:56:16Z</dcterms:modified>
</cp:coreProperties>
</file>