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оекти" sheetId="1" state="visible" r:id="rId2"/>
  </sheets>
  <definedNames>
    <definedName function="false" hidden="false" localSheetId="0" name="_xlnm.Print_Area" vbProcedure="false">проекти!$A$1:$V$45</definedName>
    <definedName function="false" hidden="false" localSheetId="0" name="_xlnm.Print_Area" vbProcedure="false">проекти!$A$1:$V$45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<sst xmlns="http://schemas.openxmlformats.org/spreadsheetml/2006/main" count="139" uniqueCount="95">
  <si>
    <t xml:space="preserve">Додаток 2</t>
  </si>
  <si>
    <t xml:space="preserve">Інформація про стан виконання інвестиційних/інфраструктурних проектів
 щодо забезпечення виконання завдань Програми
За 9 місяців 2020 року</t>
  </si>
  <si>
    <t xml:space="preserve">№
з/п</t>
  </si>
  <si>
    <t xml:space="preserve">Назва проекту</t>
  </si>
  <si>
    <t xml:space="preserve">Термін реалізації проекту</t>
  </si>
  <si>
    <t xml:space="preserve">Викона-
вець</t>
  </si>
  <si>
    <t xml:space="preserve">Кошторисна вартість проекту,
тис.грн.</t>
  </si>
  <si>
    <t xml:space="preserve">Потреба у фінансуванні на 2020 рік, тис.грн.  </t>
  </si>
  <si>
    <t xml:space="preserve">Результат реалізації проекту
(характерис-
тика,  потужність відповідних об'єктів)</t>
  </si>
  <si>
    <t xml:space="preserve">Відповідність Плану заходів з реалізації  у 2018-
2020 роках Стратегії розвитку Донецької області на період 
до 2020 року (номер та назва технічного завдання) або стратегії розвитку міста (району, ОТГ)</t>
  </si>
  <si>
    <t xml:space="preserve">Примітка</t>
  </si>
  <si>
    <t xml:space="preserve">Всього</t>
  </si>
  <si>
    <t xml:space="preserve">у тому числі:</t>
  </si>
  <si>
    <t xml:space="preserve">кошти державного бюджету</t>
  </si>
  <si>
    <t xml:space="preserve">кошти місцевих бюджетів</t>
  </si>
  <si>
    <t xml:space="preserve">Інші джерела фінансуван-
ня</t>
  </si>
  <si>
    <t xml:space="preserve">Державний фонд регіональ-
ного розвитку</t>
  </si>
  <si>
    <t xml:space="preserve">інші кошти державного бюджету, включаючи цільові субвенції з державного бюджету на розвиток територій</t>
  </si>
  <si>
    <t xml:space="preserve">Надзвичайна кредитна програма для відновлення України Європейсь-
кого інвестицій-
ного банку </t>
  </si>
  <si>
    <t xml:space="preserve">обласний бюджет</t>
  </si>
  <si>
    <t xml:space="preserve">районний (міський, селищний, сільський) бюджет</t>
  </si>
  <si>
    <t xml:space="preserve">план</t>
  </si>
  <si>
    <t xml:space="preserve">факт</t>
  </si>
  <si>
    <t xml:space="preserve">1. Перелік інвестиційних проектів  реалізація яких пропонується за рахунок коштів Державного фонду регіонального розвитку  </t>
  </si>
  <si>
    <t xml:space="preserve">1.1.</t>
  </si>
  <si>
    <t xml:space="preserve">Капітальний ремонт з заходами термомодернізації будівлі закладу освіти "Дробишевська загальноосвітня школа I-III ступенів Лиманської міської ради Донецької області". Коригування</t>
  </si>
  <si>
    <t xml:space="preserve">Управління освіти, молоді та спорту Лиманської міської ради</t>
  </si>
  <si>
    <t xml:space="preserve">3.5.3. Запроваджувати інноваційні освітні програми у середній школі та розбудовувати систему «Освіта впродовж життя» </t>
  </si>
  <si>
    <t xml:space="preserve">1.2.</t>
  </si>
  <si>
    <t xml:space="preserve">Реконструкція нежитлової будівлі, адміністративного корпусу під музичну школу з заходами термомодернізації та благоутрієм прибудинкової території, розташованої за адресою: Донецька область, м. Лиман, вул. Деповська, буд.2в</t>
  </si>
  <si>
    <t xml:space="preserve">Відділ культури і туризму Лиманської міської ради Донецької області</t>
  </si>
  <si>
    <t xml:space="preserve">3.5.5.Сприяти збереженню та розвивати історико-культурну та духовну спадщину, створювати умови для патріотичного виховання населення </t>
  </si>
  <si>
    <t xml:space="preserve">Всього:</t>
  </si>
  <si>
    <t xml:space="preserve">        2.  Перелік субпроектів, які пропонуються для участі у спільному з Європейським інвестиційним банком проекті «Надзвичайна кредитна програма для відновлення України» (Пул 2а) </t>
  </si>
  <si>
    <t xml:space="preserve">2.1.</t>
  </si>
  <si>
    <t xml:space="preserve">“Реконструкція з використанням заходів термодернізації будівлі ЗОШ № 2 у м.Лиман”. Коригування.</t>
  </si>
  <si>
    <t xml:space="preserve">Тривають будівельні роботи</t>
  </si>
  <si>
    <t xml:space="preserve">1.3.2 Проводити енергоаудит та заходи зі зменшення енерговитрат у адміністративних будівлях та об'єктах соціальної інфраструктури</t>
  </si>
  <si>
    <t xml:space="preserve">2.2.</t>
  </si>
  <si>
    <t xml:space="preserve">“Капітальний ремонт з використанням заходів термодернізації будівлі ЗОШ № 3 у м. Красний Лиман”. Коригування.</t>
  </si>
  <si>
    <t xml:space="preserve">2.3.</t>
  </si>
  <si>
    <t xml:space="preserve">«Капітальний ремонт з використанням заходів термомодернізації будівлі загальноосвітньої школи І-ІІІ ступеня №4 у м. Лимані за адресою: Донецька область м. Лиман, пров. Привокзальний 7а»</t>
  </si>
  <si>
    <t xml:space="preserve">2020-2021</t>
  </si>
  <si>
    <t xml:space="preserve">Триває прийом пропозицій  в системі prozorro </t>
  </si>
  <si>
    <t xml:space="preserve">2.3.2 Проводити енергоаудит та заходи зі зменшення енерговитрат у адміністративних будівлях та об'єктах соціальної інфраструктури</t>
  </si>
  <si>
    <t xml:space="preserve">      3. Перелік об’єктів і заходів, що будуть здійснюватись за рахунок залишків коштів місцевих бюджетів населених пунктів Донецької області, на території яких органи державної влади тимчасово не здійснюють свої повноваження, за виключенням об’єктів і заходів на територіях окремих районів, міст, селищ і сіл, де органи державної влади тимчасово не здійснюють свої повноваження, та у населених пунктах, що розташовані на лінії зіткнення</t>
  </si>
  <si>
    <t xml:space="preserve">3.1.</t>
  </si>
  <si>
    <t xml:space="preserve">Реконструкція станції знезалізнення підземних вод за адресою: вул. Зелений Гай, 16-а м. Красний Лиман Донецької області</t>
  </si>
  <si>
    <t xml:space="preserve">Департамент капітального будівництва ОДА</t>
  </si>
  <si>
    <t xml:space="preserve">1.1.2.- Забезпечення ефективного функціонування житлово-комунального господарства та безперебійного енерго-, газо- та водопостачання об’єктів соціальної сфери, освіти, охорони здоров’я</t>
  </si>
  <si>
    <t xml:space="preserve">3.2.</t>
  </si>
  <si>
    <t xml:space="preserve">Реконструкція котельні № 15 м. Лиман</t>
  </si>
  <si>
    <t xml:space="preserve">3.3.</t>
  </si>
  <si>
    <t xml:space="preserve">Капітальний ремонт з використанням заходів термодернізації будівлі ЗОШ I-III ступенів № 5 у м. Лиман</t>
  </si>
  <si>
    <t xml:space="preserve">Тривають роботи</t>
  </si>
  <si>
    <t xml:space="preserve">1.3.2 Проводити енергоаудит та заходи зі зменшення енерговитрат у адміністративних будівлях та об'єктах соціальної інфраструктури
</t>
  </si>
  <si>
    <t xml:space="preserve">3.4.</t>
  </si>
  <si>
    <t xml:space="preserve">Реконструкція харчоблоку загальноосвітньої школи І-ІІІ ступенів № 5, розташованої за адресою вул. Театральна, 5а</t>
  </si>
  <si>
    <t xml:space="preserve">4. Перелік проектів, реалізація яких передбачається за рахунок інших коштів</t>
  </si>
  <si>
    <t xml:space="preserve">4.1.</t>
  </si>
  <si>
    <t xml:space="preserve">Розбудова інженерно-транспортної інфраструктури до промислового майданчика ІП "Лиманський", в т.ч.:</t>
  </si>
  <si>
    <t xml:space="preserve">Виконавчий комітет Лиманської міської ради</t>
  </si>
  <si>
    <t xml:space="preserve">1.14 — Створення індустріальних парків на території Донецької області</t>
  </si>
  <si>
    <t xml:space="preserve">4.1.1</t>
  </si>
  <si>
    <t xml:space="preserve">“Будівництво електромереж до промислового майданчика Індустріального парку “Лиманський”. Коригування”
</t>
  </si>
  <si>
    <t xml:space="preserve">4.1.2</t>
  </si>
  <si>
    <t xml:space="preserve">“Будівництво водопровідної мережі до промислового майданчика Індустріального парку “Лиманський”. Коригування</t>
  </si>
  <si>
    <t xml:space="preserve">4.1.3</t>
  </si>
  <si>
    <t xml:space="preserve">“Будівництво газопроводу середнього тиску до промислового майданчика Індустріального парку “Лиманський”. Коригування</t>
  </si>
  <si>
    <t xml:space="preserve">4.2.</t>
  </si>
  <si>
    <t xml:space="preserve"> Проектно-кошторисна документація  по об’єкту: «Будівництво електромереж до промислового майданчика Індустріального парку «Лиманський». Коригування»
</t>
  </si>
  <si>
    <t xml:space="preserve">Проектно-кошторисна документація - 1 од.</t>
  </si>
  <si>
    <t xml:space="preserve">4.3.</t>
  </si>
  <si>
    <t xml:space="preserve">Проектно-кошторисна документація по об’єкту: «Будівництво водопровідної мережі до промислового майданчика Індустріального парку «Лиманський».  Коригування</t>
  </si>
  <si>
    <t xml:space="preserve">4.4.</t>
  </si>
  <si>
    <t xml:space="preserve">Проектно-кошторисна документація по об’єкту: «Будівництво газопроводу середнього тиску до промислового майданчика Індустріального парку «Лиманський». Коригування</t>
  </si>
  <si>
    <t xml:space="preserve">5. Перелік проектів, реалізація яких передбачається за рахунок міжнародної технічної допомоги</t>
  </si>
  <si>
    <t xml:space="preserve">5.1.</t>
  </si>
  <si>
    <t xml:space="preserve">Будівництво сортувальної лінії</t>
  </si>
  <si>
    <t xml:space="preserve">USAID «Економічна підтримка Східної України», Лиманська міська рада, КП “Лиманський “Зеленбуд””</t>
  </si>
  <si>
    <t xml:space="preserve">кошти МТД</t>
  </si>
  <si>
    <t xml:space="preserve">4.8 — Впровадження комплексу заходів для вирішення проблем поводження з твердими побутовими відходами</t>
  </si>
  <si>
    <t xml:space="preserve">всього</t>
  </si>
  <si>
    <t xml:space="preserve"> 6. Перелік проектів, реалізація яких передбачається за рахунок субвенції з обласного  бюджету на соціально-економічний розвиток територій </t>
  </si>
  <si>
    <t xml:space="preserve">6.1.</t>
  </si>
  <si>
    <t xml:space="preserve">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  за рахунок залишків субвенції з обласного бюджету місцевим бюджетам на соціально-економічний розвиток територій  станом на 01.01.2020 року</t>
  </si>
  <si>
    <t xml:space="preserve">КП "Лиманський "Зеленбуд""</t>
  </si>
  <si>
    <t xml:space="preserve">тротуарна плитка - 2000 м², фундаментальні плити - 300 м³, розробка грунту - 1100 м³</t>
  </si>
  <si>
    <t xml:space="preserve">1.2.2. Створити позитивний для інвесторів імідж регіону, провести ребрендінг з метою посилення міжрегіональних і міжнародних зв’язків та залучення інвестиційних ресурсів</t>
  </si>
  <si>
    <t xml:space="preserve">6.2.</t>
  </si>
  <si>
    <t xml:space="preserve">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  за рахунок субвенції з обласного бюджету на 2020 рік</t>
  </si>
  <si>
    <r>
      <rPr>
        <sz val="12"/>
        <rFont val="Times New Roman"/>
        <family val="1"/>
        <charset val="204"/>
      </rPr>
      <t xml:space="preserve">тротуарна плитка - 3600 м², улаштування основ фундаменту - 540 м³, демонтаж площі - 1206,4 м</t>
    </r>
    <r>
      <rPr>
        <sz val="12"/>
        <rFont val="Calibri"/>
        <family val="2"/>
        <charset val="204"/>
      </rPr>
      <t xml:space="preserve">²</t>
    </r>
    <r>
      <rPr>
        <sz val="12"/>
        <rFont val="Times New Roman"/>
        <family val="1"/>
        <charset val="204"/>
      </rPr>
      <t xml:space="preserve">, встановлення бетонних перебриків - 238 м.</t>
    </r>
  </si>
  <si>
    <t xml:space="preserve">6.3.</t>
  </si>
  <si>
    <t xml:space="preserve">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Лиман. Коригування</t>
  </si>
  <si>
    <t xml:space="preserve">Всього по таблиці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</si>
</sst>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"/>
    <numFmt numFmtId="167" formatCode="@"/>
    <numFmt numFmtId="168" formatCode="_-* #,##0.00,_₴_-;\-* #,##0.00,_₴_-;_-* \-??\ _₴_-;_-@_-"/>
    <numFmt numFmtId="169" formatCode="_-* #,##0.00,_₽_-;\-* #,##0.00,_₽_-;_-* \-??\ _₽_-;_-@_-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tru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5" fontId="10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11" fillId="0" borderId="2" xfId="1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top" textRotation="0" wrapText="true" indent="0" shrinkToFit="true"/>
      <protection locked="true" hidden="false"/>
    </xf>
    <xf numFmtId="167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7" fillId="0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7" fillId="0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9" fillId="0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43"/>
  <sheetViews>
    <sheetView windowProtection="false" showFormulas="false" showGridLines="true" showRowColHeaders="true" showZeros="true" rightToLeft="false" tabSelected="true" showOutlineSymbols="true" defaultGridColor="true" view="pageBreakPreview" topLeftCell="A25" colorId="64" zoomScale="55" zoomScaleNormal="60" zoomScalePageLayoutView="55" workbookViewId="0">
      <selection pane="topLeft" activeCell="N8" activeCellId="0" sqref="N8"/>
    </sheetView>
  </sheetViews>
  <sheetFormatPr defaultRowHeight="15.75"/>
  <cols>
    <col collapsed="false" hidden="false" max="1" min="1" style="1" width="8.10204081632653"/>
    <col collapsed="false" hidden="false" max="2" min="2" style="1" width="25.515306122449"/>
    <col collapsed="false" hidden="false" max="3" min="3" style="1" width="7.83163265306122"/>
    <col collapsed="false" hidden="false" max="4" min="4" style="1" width="8.50510204081633"/>
    <col collapsed="false" hidden="false" max="5" min="5" style="1" width="13.6326530612245"/>
    <col collapsed="false" hidden="false" max="6" min="6" style="2" width="13.2295918367347"/>
    <col collapsed="false" hidden="false" max="7" min="7" style="1" width="11.8775510204082"/>
    <col collapsed="false" hidden="false" max="8" min="8" style="1" width="12.9591836734694"/>
    <col collapsed="false" hidden="false" max="9" min="9" style="1" width="9.31632653061224"/>
    <col collapsed="false" hidden="false" max="10" min="10" style="1" width="8.50510204081633"/>
    <col collapsed="false" hidden="false" max="11" min="11" style="1" width="9.31632653061224"/>
    <col collapsed="false" hidden="false" max="12" min="12" style="1" width="13.6326530612245"/>
    <col collapsed="false" hidden="false" max="13" min="13" style="1" width="10.3928571428571"/>
    <col collapsed="false" hidden="false" max="14" min="14" style="1" width="13.9030612244898"/>
    <col collapsed="false" hidden="false" max="16" min="15" style="1" width="11.7448979591837"/>
    <col collapsed="false" hidden="false" max="17" min="17" style="1" width="8.36734693877551"/>
    <col collapsed="false" hidden="false" max="18" min="18" style="1" width="13.3622448979592"/>
    <col collapsed="false" hidden="false" max="19" min="19" style="1" width="11.6071428571429"/>
    <col collapsed="false" hidden="false" max="20" min="20" style="1" width="33.4795918367347"/>
    <col collapsed="false" hidden="false" max="21" min="21" style="1" width="22.2755102040816"/>
    <col collapsed="false" hidden="false" max="22" min="22" style="1" width="9.31632653061224"/>
    <col collapsed="false" hidden="false" max="1025" min="23" style="3" width="9.04591836734694"/>
  </cols>
  <sheetData>
    <row r="1" customFormat="false" ht="15.75" hidden="false" customHeight="false" outlineLevel="0" collapsed="false">
      <c r="U1" s="1" t="s">
        <v>0</v>
      </c>
    </row>
    <row r="2" customFormat="false" ht="57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customFormat="false" ht="15.75" hidden="false" customHeight="false" outlineLevel="0" collapsed="false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="11" customFormat="true" ht="15" hidden="false" customHeight="true" outlineLevel="0" collapsed="false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8</v>
      </c>
      <c r="U4" s="10" t="s">
        <v>9</v>
      </c>
      <c r="V4" s="10" t="s">
        <v>10</v>
      </c>
    </row>
    <row r="5" customFormat="false" ht="15.75" hidden="false" customHeight="true" outlineLevel="0" collapsed="false">
      <c r="A5" s="7"/>
      <c r="B5" s="7"/>
      <c r="C5" s="7"/>
      <c r="D5" s="7"/>
      <c r="E5" s="7"/>
      <c r="F5" s="7" t="s">
        <v>11</v>
      </c>
      <c r="G5" s="7"/>
      <c r="H5" s="12" t="s">
        <v>12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9"/>
      <c r="U5" s="10"/>
      <c r="V5" s="10"/>
    </row>
    <row r="6" customFormat="false" ht="15.75" hidden="false" customHeight="true" outlineLevel="0" collapsed="false">
      <c r="A6" s="7"/>
      <c r="B6" s="7"/>
      <c r="C6" s="7"/>
      <c r="D6" s="7"/>
      <c r="E6" s="7"/>
      <c r="F6" s="7"/>
      <c r="G6" s="7"/>
      <c r="H6" s="7" t="s">
        <v>13</v>
      </c>
      <c r="I6" s="7"/>
      <c r="J6" s="7"/>
      <c r="K6" s="7"/>
      <c r="L6" s="7"/>
      <c r="M6" s="7"/>
      <c r="N6" s="7" t="s">
        <v>14</v>
      </c>
      <c r="O6" s="7"/>
      <c r="P6" s="7"/>
      <c r="Q6" s="7"/>
      <c r="R6" s="7" t="s">
        <v>15</v>
      </c>
      <c r="S6" s="7"/>
      <c r="T6" s="9"/>
      <c r="U6" s="10"/>
      <c r="V6" s="10"/>
    </row>
    <row r="7" s="13" customFormat="true" ht="93" hidden="false" customHeight="true" outlineLevel="0" collapsed="false">
      <c r="A7" s="7"/>
      <c r="B7" s="7"/>
      <c r="C7" s="7"/>
      <c r="D7" s="7"/>
      <c r="E7" s="7"/>
      <c r="F7" s="7"/>
      <c r="G7" s="7"/>
      <c r="H7" s="7" t="s">
        <v>16</v>
      </c>
      <c r="I7" s="7"/>
      <c r="J7" s="7" t="s">
        <v>17</v>
      </c>
      <c r="K7" s="7"/>
      <c r="L7" s="7" t="s">
        <v>18</v>
      </c>
      <c r="M7" s="7"/>
      <c r="N7" s="7" t="s">
        <v>19</v>
      </c>
      <c r="O7" s="7"/>
      <c r="P7" s="7" t="s">
        <v>20</v>
      </c>
      <c r="Q7" s="7"/>
      <c r="R7" s="7"/>
      <c r="S7" s="7"/>
      <c r="T7" s="9"/>
      <c r="U7" s="10"/>
      <c r="V7" s="10"/>
    </row>
    <row r="8" customFormat="false" ht="48" hidden="false" customHeight="true" outlineLevel="0" collapsed="false">
      <c r="A8" s="7"/>
      <c r="B8" s="7"/>
      <c r="C8" s="7"/>
      <c r="D8" s="7"/>
      <c r="E8" s="7"/>
      <c r="F8" s="14" t="s">
        <v>21</v>
      </c>
      <c r="G8" s="7" t="s">
        <v>22</v>
      </c>
      <c r="H8" s="7" t="s">
        <v>21</v>
      </c>
      <c r="I8" s="7" t="s">
        <v>22</v>
      </c>
      <c r="J8" s="7" t="s">
        <v>21</v>
      </c>
      <c r="K8" s="7" t="s">
        <v>22</v>
      </c>
      <c r="L8" s="7" t="s">
        <v>21</v>
      </c>
      <c r="M8" s="7" t="s">
        <v>22</v>
      </c>
      <c r="N8" s="7" t="s">
        <v>21</v>
      </c>
      <c r="O8" s="7" t="s">
        <v>22</v>
      </c>
      <c r="P8" s="7" t="s">
        <v>21</v>
      </c>
      <c r="Q8" s="7" t="s">
        <v>22</v>
      </c>
      <c r="R8" s="7" t="s">
        <v>21</v>
      </c>
      <c r="S8" s="7" t="s">
        <v>22</v>
      </c>
      <c r="T8" s="9"/>
      <c r="U8" s="10"/>
      <c r="V8" s="10"/>
    </row>
    <row r="9" s="17" customFormat="true" ht="15.75" hidden="false" customHeight="false" outlineLevel="0" collapsed="false">
      <c r="A9" s="15" t="n">
        <v>1</v>
      </c>
      <c r="B9" s="15" t="n">
        <v>2</v>
      </c>
      <c r="C9" s="15" t="n">
        <v>3</v>
      </c>
      <c r="D9" s="15" t="n">
        <v>4</v>
      </c>
      <c r="E9" s="15" t="n">
        <v>5</v>
      </c>
      <c r="F9" s="16" t="n">
        <v>6</v>
      </c>
      <c r="G9" s="15" t="n">
        <v>7</v>
      </c>
      <c r="H9" s="15" t="n">
        <v>8</v>
      </c>
      <c r="I9" s="15" t="n">
        <v>9</v>
      </c>
      <c r="J9" s="15" t="n">
        <v>10</v>
      </c>
      <c r="K9" s="15" t="n">
        <v>11</v>
      </c>
      <c r="L9" s="15" t="n">
        <v>12</v>
      </c>
      <c r="M9" s="15" t="n">
        <v>13</v>
      </c>
      <c r="N9" s="15" t="n">
        <v>14</v>
      </c>
      <c r="O9" s="15" t="n">
        <v>15</v>
      </c>
      <c r="P9" s="15" t="n">
        <v>16</v>
      </c>
      <c r="Q9" s="15" t="n">
        <v>17</v>
      </c>
      <c r="R9" s="15" t="n">
        <v>18</v>
      </c>
      <c r="S9" s="15" t="n">
        <v>19</v>
      </c>
      <c r="T9" s="15" t="n">
        <v>20</v>
      </c>
      <c r="U9" s="15" t="n">
        <v>21</v>
      </c>
      <c r="V9" s="15" t="n">
        <v>22</v>
      </c>
    </row>
    <row r="10" customFormat="false" ht="27" hidden="false" customHeight="true" outlineLevel="0" collapsed="false">
      <c r="A10" s="18" t="s">
        <v>23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="25" customFormat="true" ht="177" hidden="false" customHeight="true" outlineLevel="0" collapsed="false">
      <c r="A11" s="19" t="s">
        <v>24</v>
      </c>
      <c r="B11" s="20" t="s">
        <v>25</v>
      </c>
      <c r="C11" s="21" t="n">
        <v>2020</v>
      </c>
      <c r="D11" s="21" t="s">
        <v>26</v>
      </c>
      <c r="E11" s="22" t="n">
        <v>60547.802</v>
      </c>
      <c r="F11" s="23" t="n">
        <f aca="false">H11+P11</f>
        <v>60249.822</v>
      </c>
      <c r="G11" s="21" t="n">
        <v>0</v>
      </c>
      <c r="H11" s="23" t="n">
        <v>54224.84</v>
      </c>
      <c r="I11" s="21" t="n">
        <v>0</v>
      </c>
      <c r="J11" s="24"/>
      <c r="K11" s="24"/>
      <c r="L11" s="24"/>
      <c r="M11" s="24"/>
      <c r="N11" s="24"/>
      <c r="O11" s="24"/>
      <c r="P11" s="23" t="n">
        <v>6024.982</v>
      </c>
      <c r="Q11" s="23" t="n">
        <v>0</v>
      </c>
      <c r="R11" s="24"/>
      <c r="S11" s="24"/>
      <c r="T11" s="24"/>
      <c r="U11" s="21" t="s">
        <v>27</v>
      </c>
      <c r="V11" s="24"/>
    </row>
    <row r="12" s="25" customFormat="true" ht="218.25" hidden="false" customHeight="true" outlineLevel="0" collapsed="false">
      <c r="A12" s="19" t="s">
        <v>28</v>
      </c>
      <c r="B12" s="20" t="s">
        <v>29</v>
      </c>
      <c r="C12" s="21" t="n">
        <v>2020</v>
      </c>
      <c r="D12" s="21" t="s">
        <v>30</v>
      </c>
      <c r="E12" s="22" t="n">
        <v>10892.268</v>
      </c>
      <c r="F12" s="23" t="n">
        <f aca="false">H12+P12</f>
        <v>10752.575</v>
      </c>
      <c r="G12" s="21" t="n">
        <v>0</v>
      </c>
      <c r="H12" s="23" t="n">
        <v>9677.317</v>
      </c>
      <c r="I12" s="21" t="n">
        <v>0</v>
      </c>
      <c r="J12" s="24"/>
      <c r="K12" s="24"/>
      <c r="L12" s="24"/>
      <c r="M12" s="24"/>
      <c r="N12" s="24"/>
      <c r="O12" s="24"/>
      <c r="P12" s="23" t="n">
        <v>1075.258</v>
      </c>
      <c r="Q12" s="23" t="n">
        <v>0</v>
      </c>
      <c r="R12" s="24"/>
      <c r="S12" s="24"/>
      <c r="T12" s="24"/>
      <c r="U12" s="21" t="s">
        <v>31</v>
      </c>
      <c r="V12" s="24"/>
    </row>
    <row r="13" customFormat="false" ht="26.25" hidden="false" customHeight="true" outlineLevel="0" collapsed="false">
      <c r="A13" s="24"/>
      <c r="B13" s="26" t="s">
        <v>32</v>
      </c>
      <c r="C13" s="24"/>
      <c r="D13" s="24"/>
      <c r="E13" s="27" t="n">
        <f aca="false">SUM(E11:E12)</f>
        <v>71440.07</v>
      </c>
      <c r="F13" s="28" t="n">
        <f aca="false">SUM(F11:F12)</f>
        <v>71002.397</v>
      </c>
      <c r="G13" s="24" t="n">
        <v>0</v>
      </c>
      <c r="H13" s="27" t="n">
        <f aca="false">SUM(H11:H12)</f>
        <v>63902.157</v>
      </c>
      <c r="I13" s="24" t="n">
        <v>0</v>
      </c>
      <c r="J13" s="24"/>
      <c r="K13" s="24"/>
      <c r="L13" s="24"/>
      <c r="M13" s="24"/>
      <c r="N13" s="24"/>
      <c r="O13" s="24"/>
      <c r="P13" s="27" t="n">
        <f aca="false">SUM(P11:P12)</f>
        <v>7100.24</v>
      </c>
      <c r="Q13" s="27" t="n">
        <f aca="false">SUM(Q11:Q12)</f>
        <v>0</v>
      </c>
      <c r="R13" s="24"/>
      <c r="S13" s="24"/>
      <c r="T13" s="24"/>
      <c r="U13" s="24"/>
      <c r="V13" s="24"/>
    </row>
    <row r="14" customFormat="false" ht="41.25" hidden="false" customHeight="true" outlineLevel="0" collapsed="false">
      <c r="A14" s="29" t="s">
        <v>33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customFormat="false" ht="138.75" hidden="false" customHeight="true" outlineLevel="0" collapsed="false">
      <c r="A15" s="30" t="s">
        <v>34</v>
      </c>
      <c r="B15" s="31" t="s">
        <v>35</v>
      </c>
      <c r="C15" s="31" t="n">
        <v>2020</v>
      </c>
      <c r="D15" s="31" t="s">
        <v>26</v>
      </c>
      <c r="E15" s="31" t="n">
        <f aca="false">L15+P15</f>
        <v>39241.179</v>
      </c>
      <c r="F15" s="32" t="n">
        <f aca="false">L15+P15</f>
        <v>39241.179</v>
      </c>
      <c r="G15" s="31" t="n">
        <v>0</v>
      </c>
      <c r="H15" s="31"/>
      <c r="I15" s="31"/>
      <c r="J15" s="31"/>
      <c r="K15" s="31"/>
      <c r="L15" s="31" t="n">
        <v>38848.712</v>
      </c>
      <c r="M15" s="31" t="n">
        <v>0</v>
      </c>
      <c r="N15" s="31"/>
      <c r="O15" s="31"/>
      <c r="P15" s="33" t="n">
        <v>392.467</v>
      </c>
      <c r="Q15" s="31" t="n">
        <v>0</v>
      </c>
      <c r="R15" s="31"/>
      <c r="S15" s="31"/>
      <c r="T15" s="31" t="s">
        <v>36</v>
      </c>
      <c r="U15" s="31" t="s">
        <v>37</v>
      </c>
      <c r="V15" s="34"/>
    </row>
    <row r="16" customFormat="false" ht="118.5" hidden="false" customHeight="true" outlineLevel="0" collapsed="false">
      <c r="A16" s="31" t="s">
        <v>38</v>
      </c>
      <c r="B16" s="35" t="s">
        <v>39</v>
      </c>
      <c r="C16" s="31" t="n">
        <v>2020</v>
      </c>
      <c r="D16" s="31" t="s">
        <v>26</v>
      </c>
      <c r="E16" s="31" t="n">
        <f aca="false">L16</f>
        <v>13257.419</v>
      </c>
      <c r="F16" s="32" t="n">
        <f aca="false">L16+P16</f>
        <v>13521.312</v>
      </c>
      <c r="G16" s="31" t="n">
        <v>0</v>
      </c>
      <c r="H16" s="31"/>
      <c r="I16" s="31"/>
      <c r="J16" s="31"/>
      <c r="K16" s="31"/>
      <c r="L16" s="31" t="n">
        <v>13257.419</v>
      </c>
      <c r="M16" s="31" t="n">
        <v>0</v>
      </c>
      <c r="N16" s="31"/>
      <c r="O16" s="31"/>
      <c r="P16" s="33" t="n">
        <v>263.893</v>
      </c>
      <c r="Q16" s="31" t="n">
        <v>0</v>
      </c>
      <c r="R16" s="31"/>
      <c r="S16" s="31"/>
      <c r="T16" s="33"/>
      <c r="U16" s="31" t="s">
        <v>37</v>
      </c>
      <c r="V16" s="34"/>
    </row>
    <row r="17" customFormat="false" ht="166.5" hidden="false" customHeight="true" outlineLevel="0" collapsed="false">
      <c r="A17" s="30" t="s">
        <v>40</v>
      </c>
      <c r="B17" s="35" t="s">
        <v>41</v>
      </c>
      <c r="C17" s="31" t="s">
        <v>42</v>
      </c>
      <c r="D17" s="31" t="s">
        <v>26</v>
      </c>
      <c r="E17" s="36" t="n">
        <v>23582.567</v>
      </c>
      <c r="F17" s="37" t="n">
        <f aca="false">L17+P17</f>
        <v>23897.472</v>
      </c>
      <c r="G17" s="36"/>
      <c r="H17" s="37"/>
      <c r="I17" s="37"/>
      <c r="J17" s="37"/>
      <c r="K17" s="36"/>
      <c r="L17" s="37" t="n">
        <v>23582.567</v>
      </c>
      <c r="M17" s="31" t="n">
        <v>0</v>
      </c>
      <c r="N17" s="31"/>
      <c r="O17" s="31"/>
      <c r="P17" s="36" t="n">
        <v>314.905</v>
      </c>
      <c r="Q17" s="31" t="n">
        <v>0</v>
      </c>
      <c r="R17" s="31"/>
      <c r="S17" s="31"/>
      <c r="T17" s="33" t="s">
        <v>43</v>
      </c>
      <c r="U17" s="31" t="s">
        <v>44</v>
      </c>
      <c r="V17" s="38"/>
    </row>
    <row r="18" customFormat="false" ht="27.75" hidden="false" customHeight="true" outlineLevel="0" collapsed="false">
      <c r="A18" s="39"/>
      <c r="B18" s="40" t="s">
        <v>32</v>
      </c>
      <c r="C18" s="31"/>
      <c r="D18" s="31"/>
      <c r="E18" s="31" t="n">
        <f aca="false">SUM(E15:E17)</f>
        <v>76081.165</v>
      </c>
      <c r="F18" s="32" t="n">
        <f aca="false">SUM(F15:F17)</f>
        <v>76659.963</v>
      </c>
      <c r="G18" s="31"/>
      <c r="H18" s="31"/>
      <c r="I18" s="31"/>
      <c r="J18" s="31"/>
      <c r="K18" s="31"/>
      <c r="L18" s="33" t="n">
        <f aca="false">SUM(L15:L17)</f>
        <v>75688.698</v>
      </c>
      <c r="M18" s="31"/>
      <c r="N18" s="31"/>
      <c r="O18" s="31"/>
      <c r="P18" s="33" t="n">
        <f aca="false">SUM(P15:P17)</f>
        <v>971.265</v>
      </c>
      <c r="Q18" s="31"/>
      <c r="R18" s="31"/>
      <c r="S18" s="31"/>
      <c r="T18" s="33"/>
      <c r="U18" s="31"/>
      <c r="V18" s="31"/>
    </row>
    <row r="19" customFormat="false" ht="30.75" hidden="false" customHeight="true" outlineLevel="0" collapsed="false">
      <c r="A19" s="18" t="s">
        <v>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customFormat="false" ht="204.75" hidden="false" customHeight="true" outlineLevel="0" collapsed="false">
      <c r="A20" s="41" t="s">
        <v>46</v>
      </c>
      <c r="B20" s="42" t="s">
        <v>47</v>
      </c>
      <c r="C20" s="43" t="n">
        <v>2020</v>
      </c>
      <c r="D20" s="44" t="s">
        <v>48</v>
      </c>
      <c r="E20" s="45" t="n">
        <v>20214.08</v>
      </c>
      <c r="F20" s="46" t="n">
        <f aca="false">R20</f>
        <v>20214.08</v>
      </c>
      <c r="G20" s="21" t="n">
        <v>0</v>
      </c>
      <c r="H20" s="24"/>
      <c r="I20" s="24"/>
      <c r="J20" s="24"/>
      <c r="K20" s="24"/>
      <c r="L20" s="24"/>
      <c r="M20" s="24"/>
      <c r="N20" s="45"/>
      <c r="O20" s="21"/>
      <c r="P20" s="21"/>
      <c r="Q20" s="21"/>
      <c r="R20" s="46" t="n">
        <v>20214.08</v>
      </c>
      <c r="S20" s="21" t="n">
        <v>0</v>
      </c>
      <c r="T20" s="43"/>
      <c r="U20" s="43" t="s">
        <v>49</v>
      </c>
      <c r="V20" s="24"/>
    </row>
    <row r="21" customFormat="false" ht="207.75" hidden="false" customHeight="true" outlineLevel="0" collapsed="false">
      <c r="A21" s="41" t="s">
        <v>50</v>
      </c>
      <c r="B21" s="42" t="s">
        <v>51</v>
      </c>
      <c r="C21" s="43" t="n">
        <v>2020</v>
      </c>
      <c r="D21" s="44" t="s">
        <v>48</v>
      </c>
      <c r="E21" s="45" t="n">
        <v>13157.617</v>
      </c>
      <c r="F21" s="46" t="n">
        <f aca="false">N21</f>
        <v>4261.448</v>
      </c>
      <c r="G21" s="21" t="n">
        <v>0</v>
      </c>
      <c r="H21" s="24"/>
      <c r="I21" s="24"/>
      <c r="J21" s="24"/>
      <c r="K21" s="24"/>
      <c r="L21" s="24"/>
      <c r="M21" s="24"/>
      <c r="N21" s="46" t="n">
        <v>4261.448</v>
      </c>
      <c r="O21" s="21" t="n">
        <v>0</v>
      </c>
      <c r="P21" s="21"/>
      <c r="Q21" s="21"/>
      <c r="R21" s="47"/>
      <c r="S21" s="21"/>
      <c r="T21" s="44"/>
      <c r="U21" s="43" t="s">
        <v>49</v>
      </c>
      <c r="V21" s="24"/>
    </row>
    <row r="22" customFormat="false" ht="158.25" hidden="false" customHeight="true" outlineLevel="0" collapsed="false">
      <c r="A22" s="41" t="s">
        <v>52</v>
      </c>
      <c r="B22" s="42" t="s">
        <v>53</v>
      </c>
      <c r="C22" s="43" t="n">
        <v>2020</v>
      </c>
      <c r="D22" s="44" t="s">
        <v>48</v>
      </c>
      <c r="E22" s="45" t="n">
        <v>30427.725</v>
      </c>
      <c r="F22" s="46" t="n">
        <f aca="false">N22</f>
        <v>10160.753</v>
      </c>
      <c r="G22" s="21" t="n">
        <v>214.2</v>
      </c>
      <c r="H22" s="24"/>
      <c r="I22" s="24"/>
      <c r="J22" s="24"/>
      <c r="K22" s="24"/>
      <c r="L22" s="24"/>
      <c r="M22" s="24"/>
      <c r="N22" s="46" t="n">
        <v>10160.753</v>
      </c>
      <c r="O22" s="21" t="n">
        <v>214.2</v>
      </c>
      <c r="P22" s="21"/>
      <c r="Q22" s="21"/>
      <c r="R22" s="45"/>
      <c r="S22" s="21"/>
      <c r="T22" s="31" t="s">
        <v>54</v>
      </c>
      <c r="U22" s="44" t="s">
        <v>55</v>
      </c>
      <c r="V22" s="24"/>
    </row>
    <row r="23" s="48" customFormat="true" ht="147.25" hidden="false" customHeight="false" outlineLevel="0" collapsed="false">
      <c r="A23" s="41" t="s">
        <v>56</v>
      </c>
      <c r="B23" s="42" t="s">
        <v>57</v>
      </c>
      <c r="C23" s="43" t="n">
        <v>2020</v>
      </c>
      <c r="D23" s="44" t="s">
        <v>48</v>
      </c>
      <c r="E23" s="45" t="n">
        <v>32601.896</v>
      </c>
      <c r="F23" s="46" t="n">
        <v>32601.896</v>
      </c>
      <c r="G23" s="21" t="n">
        <v>2497.11</v>
      </c>
      <c r="H23" s="24"/>
      <c r="I23" s="24"/>
      <c r="J23" s="24"/>
      <c r="K23" s="24"/>
      <c r="L23" s="24"/>
      <c r="M23" s="24"/>
      <c r="N23" s="45"/>
      <c r="O23" s="21"/>
      <c r="P23" s="21"/>
      <c r="Q23" s="21"/>
      <c r="R23" s="45" t="n">
        <v>32601.896</v>
      </c>
      <c r="S23" s="21" t="n">
        <v>2497.11</v>
      </c>
      <c r="T23" s="31" t="s">
        <v>54</v>
      </c>
      <c r="U23" s="44" t="s">
        <v>55</v>
      </c>
      <c r="V23" s="24"/>
    </row>
    <row r="24" customFormat="false" ht="16.35" hidden="false" customHeight="false" outlineLevel="0" collapsed="false">
      <c r="A24" s="49"/>
      <c r="B24" s="50" t="s">
        <v>11</v>
      </c>
      <c r="C24" s="51"/>
      <c r="D24" s="51"/>
      <c r="E24" s="52" t="n">
        <f aca="false">SUM(E20:E23)</f>
        <v>96401.318</v>
      </c>
      <c r="F24" s="53" t="n">
        <f aca="false">SUM(F20:F23)</f>
        <v>67238.177</v>
      </c>
      <c r="G24" s="54" t="n">
        <f aca="false">G23+G22+G21+G20</f>
        <v>2711.31</v>
      </c>
      <c r="H24" s="54"/>
      <c r="I24" s="54"/>
      <c r="J24" s="54"/>
      <c r="K24" s="54"/>
      <c r="L24" s="54"/>
      <c r="M24" s="54"/>
      <c r="N24" s="52" t="n">
        <f aca="false">SUM(N20:N23)</f>
        <v>14422.201</v>
      </c>
      <c r="O24" s="54" t="n">
        <f aca="false">O22</f>
        <v>214.2</v>
      </c>
      <c r="P24" s="54"/>
      <c r="Q24" s="54"/>
      <c r="R24" s="53" t="n">
        <f aca="false">SUM(R20:R23)</f>
        <v>52815.976</v>
      </c>
      <c r="S24" s="54" t="n">
        <f aca="false">S23</f>
        <v>2497.11</v>
      </c>
      <c r="T24" s="54"/>
      <c r="U24" s="54"/>
      <c r="V24" s="54"/>
    </row>
    <row r="25" customFormat="false" ht="28.5" hidden="false" customHeight="true" outlineLevel="0" collapsed="false">
      <c r="A25" s="18" t="s">
        <v>58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customFormat="false" ht="114.5" hidden="false" customHeight="false" outlineLevel="0" collapsed="false">
      <c r="A26" s="31" t="s">
        <v>59</v>
      </c>
      <c r="B26" s="55" t="s">
        <v>60</v>
      </c>
      <c r="C26" s="31" t="n">
        <v>2020</v>
      </c>
      <c r="D26" s="31" t="s">
        <v>61</v>
      </c>
      <c r="E26" s="32"/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1"/>
      <c r="T26" s="31"/>
      <c r="U26" s="56" t="s">
        <v>62</v>
      </c>
      <c r="V26" s="31"/>
    </row>
    <row r="27" customFormat="false" ht="147.25" hidden="false" customHeight="false" outlineLevel="0" collapsed="false">
      <c r="A27" s="35" t="s">
        <v>63</v>
      </c>
      <c r="B27" s="55" t="s">
        <v>64</v>
      </c>
      <c r="C27" s="31" t="n">
        <v>2020</v>
      </c>
      <c r="D27" s="31" t="s">
        <v>61</v>
      </c>
      <c r="E27" s="57" t="n">
        <v>9840.746</v>
      </c>
      <c r="F27" s="57" t="n">
        <v>9840.746</v>
      </c>
      <c r="G27" s="31"/>
      <c r="H27" s="31" t="n">
        <v>0</v>
      </c>
      <c r="I27" s="31"/>
      <c r="J27" s="31"/>
      <c r="K27" s="31"/>
      <c r="L27" s="31"/>
      <c r="M27" s="31" t="n">
        <v>0</v>
      </c>
      <c r="N27" s="31"/>
      <c r="O27" s="31"/>
      <c r="P27" s="31"/>
      <c r="Q27" s="31"/>
      <c r="R27" s="32" t="n">
        <f aca="false">F27</f>
        <v>9840.746</v>
      </c>
      <c r="S27" s="31" t="n">
        <v>0</v>
      </c>
      <c r="T27" s="58"/>
      <c r="U27" s="59" t="s">
        <v>62</v>
      </c>
      <c r="V27" s="31"/>
    </row>
    <row r="28" customFormat="false" ht="114.5" hidden="false" customHeight="false" outlineLevel="0" collapsed="false">
      <c r="A28" s="35" t="s">
        <v>65</v>
      </c>
      <c r="B28" s="55" t="s">
        <v>66</v>
      </c>
      <c r="C28" s="31" t="n">
        <v>2020</v>
      </c>
      <c r="D28" s="31" t="s">
        <v>61</v>
      </c>
      <c r="E28" s="60" t="n">
        <v>960.42</v>
      </c>
      <c r="F28" s="60" t="n">
        <v>960.42</v>
      </c>
      <c r="G28" s="31"/>
      <c r="H28" s="31" t="n">
        <v>0</v>
      </c>
      <c r="I28" s="31"/>
      <c r="J28" s="31"/>
      <c r="K28" s="31"/>
      <c r="L28" s="31"/>
      <c r="M28" s="31" t="n">
        <v>0</v>
      </c>
      <c r="N28" s="31"/>
      <c r="O28" s="31"/>
      <c r="P28" s="31"/>
      <c r="Q28" s="31"/>
      <c r="R28" s="32" t="n">
        <f aca="false">F28</f>
        <v>960.42</v>
      </c>
      <c r="S28" s="31" t="n">
        <v>0</v>
      </c>
      <c r="T28" s="58"/>
      <c r="U28" s="59" t="s">
        <v>62</v>
      </c>
      <c r="V28" s="31"/>
    </row>
    <row r="29" customFormat="false" ht="130.9" hidden="false" customHeight="false" outlineLevel="0" collapsed="false">
      <c r="A29" s="35" t="s">
        <v>67</v>
      </c>
      <c r="B29" s="55" t="s">
        <v>68</v>
      </c>
      <c r="C29" s="31" t="n">
        <v>2020</v>
      </c>
      <c r="D29" s="31" t="s">
        <v>61</v>
      </c>
      <c r="E29" s="57" t="n">
        <v>1088.002</v>
      </c>
      <c r="F29" s="57" t="n">
        <v>1088.002</v>
      </c>
      <c r="G29" s="31"/>
      <c r="H29" s="31" t="n">
        <v>0</v>
      </c>
      <c r="I29" s="31"/>
      <c r="J29" s="31"/>
      <c r="K29" s="31"/>
      <c r="L29" s="31"/>
      <c r="M29" s="31" t="n">
        <v>0</v>
      </c>
      <c r="N29" s="31"/>
      <c r="O29" s="31"/>
      <c r="P29" s="31"/>
      <c r="Q29" s="31"/>
      <c r="R29" s="32" t="n">
        <f aca="false">F29</f>
        <v>1088.002</v>
      </c>
      <c r="S29" s="31" t="n">
        <v>0</v>
      </c>
      <c r="T29" s="58"/>
      <c r="U29" s="59" t="s">
        <v>62</v>
      </c>
      <c r="V29" s="31"/>
    </row>
    <row r="30" customFormat="false" ht="179.95" hidden="false" customHeight="false" outlineLevel="0" collapsed="false">
      <c r="A30" s="35" t="s">
        <v>69</v>
      </c>
      <c r="B30" s="55" t="s">
        <v>70</v>
      </c>
      <c r="C30" s="61" t="n">
        <v>2020</v>
      </c>
      <c r="D30" s="62" t="s">
        <v>61</v>
      </c>
      <c r="E30" s="63" t="n">
        <v>16.534</v>
      </c>
      <c r="F30" s="63" t="n">
        <v>16.534</v>
      </c>
      <c r="G30" s="63" t="n">
        <v>16.534</v>
      </c>
      <c r="H30" s="31"/>
      <c r="I30" s="31"/>
      <c r="J30" s="31"/>
      <c r="K30" s="31"/>
      <c r="L30" s="31"/>
      <c r="M30" s="31"/>
      <c r="N30" s="31"/>
      <c r="O30" s="31"/>
      <c r="P30" s="63" t="n">
        <v>16.534</v>
      </c>
      <c r="Q30" s="63" t="n">
        <v>16.534</v>
      </c>
      <c r="R30" s="32"/>
      <c r="S30" s="31"/>
      <c r="T30" s="64" t="s">
        <v>71</v>
      </c>
      <c r="U30" s="64" t="s">
        <v>62</v>
      </c>
      <c r="V30" s="31"/>
    </row>
    <row r="31" customFormat="false" ht="147.25" hidden="false" customHeight="false" outlineLevel="0" collapsed="false">
      <c r="A31" s="35" t="s">
        <v>72</v>
      </c>
      <c r="B31" s="55" t="s">
        <v>73</v>
      </c>
      <c r="C31" s="61" t="n">
        <v>2020</v>
      </c>
      <c r="D31" s="62" t="s">
        <v>61</v>
      </c>
      <c r="E31" s="63" t="n">
        <v>4.86</v>
      </c>
      <c r="F31" s="63" t="n">
        <v>4.86</v>
      </c>
      <c r="G31" s="63" t="n">
        <v>4.86</v>
      </c>
      <c r="H31" s="31"/>
      <c r="I31" s="31"/>
      <c r="J31" s="31"/>
      <c r="K31" s="31"/>
      <c r="L31" s="31"/>
      <c r="M31" s="31"/>
      <c r="N31" s="31"/>
      <c r="O31" s="31"/>
      <c r="P31" s="63" t="n">
        <v>4.86</v>
      </c>
      <c r="Q31" s="63" t="n">
        <v>4.86</v>
      </c>
      <c r="R31" s="32"/>
      <c r="S31" s="31"/>
      <c r="T31" s="64" t="s">
        <v>71</v>
      </c>
      <c r="U31" s="64" t="s">
        <v>62</v>
      </c>
      <c r="V31" s="31"/>
    </row>
    <row r="32" customFormat="false" ht="163.6" hidden="false" customHeight="false" outlineLevel="0" collapsed="false">
      <c r="A32" s="35" t="s">
        <v>74</v>
      </c>
      <c r="B32" s="55" t="s">
        <v>75</v>
      </c>
      <c r="C32" s="61" t="n">
        <v>2020</v>
      </c>
      <c r="D32" s="62" t="s">
        <v>61</v>
      </c>
      <c r="E32" s="63" t="n">
        <v>4.86</v>
      </c>
      <c r="F32" s="63" t="n">
        <v>4.86</v>
      </c>
      <c r="G32" s="63" t="n">
        <v>4.86</v>
      </c>
      <c r="H32" s="31"/>
      <c r="I32" s="31"/>
      <c r="J32" s="31"/>
      <c r="K32" s="31"/>
      <c r="L32" s="31"/>
      <c r="M32" s="31"/>
      <c r="N32" s="31"/>
      <c r="O32" s="31"/>
      <c r="P32" s="63" t="n">
        <v>4.86</v>
      </c>
      <c r="Q32" s="63" t="n">
        <v>4.86</v>
      </c>
      <c r="R32" s="32"/>
      <c r="S32" s="31"/>
      <c r="T32" s="64" t="s">
        <v>71</v>
      </c>
      <c r="U32" s="64" t="s">
        <v>62</v>
      </c>
      <c r="V32" s="31"/>
    </row>
    <row r="33" s="69" customFormat="true" ht="16.35" hidden="false" customHeight="true" outlineLevel="0" collapsed="false">
      <c r="A33" s="65" t="s">
        <v>32</v>
      </c>
      <c r="B33" s="65"/>
      <c r="C33" s="66"/>
      <c r="D33" s="66"/>
      <c r="E33" s="67" t="n">
        <f aca="false">SUM(E27:E32)</f>
        <v>11915.422</v>
      </c>
      <c r="F33" s="67" t="n">
        <f aca="false">SUM(F27:F32)</f>
        <v>11915.422</v>
      </c>
      <c r="G33" s="67" t="n">
        <f aca="false">SUM(G27:G32)</f>
        <v>26.254</v>
      </c>
      <c r="H33" s="67" t="n">
        <f aca="false">SUM(H27:H28)</f>
        <v>0</v>
      </c>
      <c r="I33" s="67" t="n">
        <f aca="false">SUM(I27:I28)</f>
        <v>0</v>
      </c>
      <c r="J33" s="67"/>
      <c r="K33" s="67"/>
      <c r="L33" s="67"/>
      <c r="M33" s="67"/>
      <c r="N33" s="67" t="n">
        <f aca="false">SUM(N27:N32)</f>
        <v>0</v>
      </c>
      <c r="O33" s="67" t="n">
        <f aca="false">SUM(O27:O32)</f>
        <v>0</v>
      </c>
      <c r="P33" s="67" t="n">
        <f aca="false">SUM(P30:P32)</f>
        <v>26.254</v>
      </c>
      <c r="Q33" s="67" t="n">
        <f aca="false">SUM(Q30:Q32)</f>
        <v>26.254</v>
      </c>
      <c r="R33" s="67" t="n">
        <f aca="false">SUM(R27:R32)</f>
        <v>11889.168</v>
      </c>
      <c r="S33" s="67" t="n">
        <f aca="false">SUM(S27:S32)</f>
        <v>0</v>
      </c>
      <c r="T33" s="66"/>
      <c r="U33" s="68"/>
      <c r="V33" s="66"/>
    </row>
    <row r="34" customFormat="false" ht="22.5" hidden="false" customHeight="true" outlineLevel="0" collapsed="false">
      <c r="A34" s="70" t="s">
        <v>76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customFormat="false" ht="278.15" hidden="false" customHeight="false" outlineLevel="0" collapsed="false">
      <c r="A35" s="71" t="s">
        <v>77</v>
      </c>
      <c r="B35" s="72" t="s">
        <v>78</v>
      </c>
      <c r="C35" s="73" t="n">
        <v>2020</v>
      </c>
      <c r="D35" s="74" t="s">
        <v>79</v>
      </c>
      <c r="E35" s="75"/>
      <c r="F35" s="47"/>
      <c r="G35" s="24"/>
      <c r="H35" s="24"/>
      <c r="I35" s="24"/>
      <c r="J35" s="24"/>
      <c r="K35" s="24"/>
      <c r="L35" s="24"/>
      <c r="M35" s="24"/>
      <c r="N35" s="75"/>
      <c r="O35" s="24"/>
      <c r="P35" s="24"/>
      <c r="Q35" s="24"/>
      <c r="R35" s="76" t="s">
        <v>80</v>
      </c>
      <c r="S35" s="76" t="n">
        <v>0</v>
      </c>
      <c r="T35" s="44"/>
      <c r="U35" s="44" t="s">
        <v>81</v>
      </c>
      <c r="V35" s="44"/>
    </row>
    <row r="36" s="69" customFormat="true" ht="16.35" hidden="false" customHeight="false" outlineLevel="0" collapsed="false">
      <c r="A36" s="77"/>
      <c r="B36" s="78" t="s">
        <v>82</v>
      </c>
      <c r="C36" s="79"/>
      <c r="D36" s="80"/>
      <c r="E36" s="75" t="n">
        <v>0</v>
      </c>
      <c r="F36" s="47" t="n">
        <v>0</v>
      </c>
      <c r="G36" s="54"/>
      <c r="H36" s="54"/>
      <c r="I36" s="54"/>
      <c r="J36" s="54"/>
      <c r="K36" s="54"/>
      <c r="L36" s="54"/>
      <c r="M36" s="54"/>
      <c r="N36" s="75"/>
      <c r="O36" s="54"/>
      <c r="P36" s="54"/>
      <c r="Q36" s="54"/>
      <c r="R36" s="81"/>
      <c r="S36" s="81" t="n">
        <v>0</v>
      </c>
      <c r="T36" s="82"/>
      <c r="U36" s="82"/>
      <c r="V36" s="82"/>
    </row>
    <row r="37" customFormat="false" ht="25.5" hidden="false" customHeight="true" outlineLevel="0" collapsed="false">
      <c r="A37" s="29" t="s">
        <v>83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customFormat="false" ht="310.5" hidden="false" customHeight="true" outlineLevel="0" collapsed="false">
      <c r="A38" s="83" t="s">
        <v>84</v>
      </c>
      <c r="B38" s="84" t="s">
        <v>85</v>
      </c>
      <c r="C38" s="85" t="n">
        <v>2020</v>
      </c>
      <c r="D38" s="86" t="s">
        <v>86</v>
      </c>
      <c r="E38" s="85" t="n">
        <v>37163.825</v>
      </c>
      <c r="F38" s="87" t="n">
        <f aca="false">SUM(H38+J38+L38+N38+P38+R38)</f>
        <v>1485.94825</v>
      </c>
      <c r="G38" s="87" t="n">
        <f aca="false">SUM(I38+K38+M38+O38+Q38+S38)</f>
        <v>1485.94825</v>
      </c>
      <c r="H38" s="88"/>
      <c r="I38" s="88"/>
      <c r="J38" s="87"/>
      <c r="K38" s="87"/>
      <c r="L38" s="87"/>
      <c r="M38" s="87"/>
      <c r="N38" s="87" t="n">
        <v>1485.94825</v>
      </c>
      <c r="O38" s="87" t="n">
        <v>1485.94825</v>
      </c>
      <c r="P38" s="87"/>
      <c r="Q38" s="87"/>
      <c r="R38" s="87"/>
      <c r="S38" s="87"/>
      <c r="T38" s="24" t="s">
        <v>87</v>
      </c>
      <c r="U38" s="89" t="s">
        <v>88</v>
      </c>
      <c r="V38" s="85"/>
    </row>
    <row r="39" customFormat="false" ht="228.75" hidden="false" customHeight="true" outlineLevel="0" collapsed="false">
      <c r="A39" s="85" t="s">
        <v>89</v>
      </c>
      <c r="B39" s="84" t="s">
        <v>90</v>
      </c>
      <c r="C39" s="85" t="n">
        <v>2020</v>
      </c>
      <c r="D39" s="86" t="s">
        <v>86</v>
      </c>
      <c r="E39" s="85" t="n">
        <v>37163.825</v>
      </c>
      <c r="F39" s="87" t="n">
        <f aca="false">SUM(H39+J39+L39+N39+P39+R39)</f>
        <v>28127.147</v>
      </c>
      <c r="G39" s="87" t="n">
        <f aca="false">SUM(I39+K39+M39+O39+Q39+S39)</f>
        <v>4778.91341</v>
      </c>
      <c r="H39" s="88"/>
      <c r="I39" s="88"/>
      <c r="J39" s="87"/>
      <c r="K39" s="87"/>
      <c r="L39" s="87"/>
      <c r="M39" s="87"/>
      <c r="N39" s="87" t="n">
        <v>28127.147</v>
      </c>
      <c r="O39" s="87" t="n">
        <v>4778.91341</v>
      </c>
      <c r="P39" s="87"/>
      <c r="Q39" s="87"/>
      <c r="R39" s="87"/>
      <c r="S39" s="87"/>
      <c r="T39" s="24" t="s">
        <v>91</v>
      </c>
      <c r="U39" s="89" t="s">
        <v>88</v>
      </c>
      <c r="V39" s="85"/>
    </row>
    <row r="40" customFormat="false" ht="186.75" hidden="false" customHeight="true" outlineLevel="0" collapsed="false">
      <c r="A40" s="85" t="s">
        <v>92</v>
      </c>
      <c r="B40" s="90" t="s">
        <v>93</v>
      </c>
      <c r="C40" s="85" t="n">
        <v>2020</v>
      </c>
      <c r="D40" s="86" t="s">
        <v>86</v>
      </c>
      <c r="E40" s="91" t="n">
        <v>45820.543</v>
      </c>
      <c r="F40" s="87" t="n">
        <f aca="false">SUM(H40+J40+L40+N40+P40+R40)</f>
        <v>637.27</v>
      </c>
      <c r="G40" s="87" t="n">
        <f aca="false">SUM(I40+K40+M40+O40+Q40+S40)</f>
        <v>0</v>
      </c>
      <c r="H40" s="88"/>
      <c r="I40" s="88"/>
      <c r="J40" s="87"/>
      <c r="K40" s="87"/>
      <c r="L40" s="87"/>
      <c r="M40" s="87"/>
      <c r="N40" s="87"/>
      <c r="O40" s="87"/>
      <c r="P40" s="87" t="n">
        <v>637.27</v>
      </c>
      <c r="Q40" s="87" t="n">
        <v>0</v>
      </c>
      <c r="R40" s="87"/>
      <c r="S40" s="87"/>
      <c r="T40" s="92"/>
      <c r="U40" s="89" t="s">
        <v>88</v>
      </c>
      <c r="V40" s="85"/>
    </row>
    <row r="41" s="69" customFormat="true" ht="15" hidden="false" customHeight="false" outlineLevel="0" collapsed="false">
      <c r="A41" s="93" t="s">
        <v>32</v>
      </c>
      <c r="B41" s="93"/>
      <c r="C41" s="93"/>
      <c r="D41" s="93"/>
      <c r="E41" s="93"/>
      <c r="F41" s="94" t="n">
        <f aca="false">SUM(F38:F40)</f>
        <v>30250.36525</v>
      </c>
      <c r="G41" s="94" t="n">
        <f aca="false">SUM(G38:G40)</f>
        <v>6264.86166</v>
      </c>
      <c r="H41" s="94" t="n">
        <f aca="false">SUM(H38:H40)</f>
        <v>0</v>
      </c>
      <c r="I41" s="94" t="n">
        <f aca="false">SUM(I38:I40)</f>
        <v>0</v>
      </c>
      <c r="J41" s="94" t="n">
        <f aca="false">SUM(J38:J40)</f>
        <v>0</v>
      </c>
      <c r="K41" s="94" t="n">
        <f aca="false">SUM(K38:K40)</f>
        <v>0</v>
      </c>
      <c r="L41" s="94" t="n">
        <f aca="false">SUM(L38:L40)</f>
        <v>0</v>
      </c>
      <c r="M41" s="94" t="n">
        <f aca="false">SUM(M38:M40)</f>
        <v>0</v>
      </c>
      <c r="N41" s="94" t="n">
        <f aca="false">SUM(N38:N40)</f>
        <v>29613.09525</v>
      </c>
      <c r="O41" s="94" t="n">
        <f aca="false">SUM(O38:O40)</f>
        <v>6264.86166</v>
      </c>
      <c r="P41" s="94" t="n">
        <f aca="false">SUM(P38:P40)</f>
        <v>637.27</v>
      </c>
      <c r="Q41" s="94" t="n">
        <f aca="false">SUM(Q38:Q40)</f>
        <v>0</v>
      </c>
      <c r="R41" s="94" t="n">
        <f aca="false">SUM(R38:R40)</f>
        <v>0</v>
      </c>
      <c r="S41" s="94" t="n">
        <f aca="false">SUM(S38:S40)</f>
        <v>0</v>
      </c>
      <c r="T41" s="93"/>
      <c r="U41" s="93"/>
      <c r="V41" s="93"/>
    </row>
    <row r="42" customFormat="false" ht="15" hidden="false" customHeight="false" outlineLevel="0" collapsed="false">
      <c r="A42" s="39"/>
      <c r="B42" s="39"/>
      <c r="C42" s="39"/>
      <c r="D42" s="39"/>
      <c r="E42" s="39"/>
      <c r="F42" s="95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="98" customFormat="true" ht="15" hidden="false" customHeight="false" outlineLevel="0" collapsed="false">
      <c r="A43" s="96"/>
      <c r="B43" s="96" t="s">
        <v>94</v>
      </c>
      <c r="C43" s="96"/>
      <c r="D43" s="96"/>
      <c r="E43" s="96"/>
      <c r="F43" s="97" t="n">
        <f aca="false">F41+F36+F33+F24+F18+F13</f>
        <v>257066.32425</v>
      </c>
      <c r="G43" s="97" t="n">
        <f aca="false">G41+G36+G33+G24+G18+G13</f>
        <v>9002.42566</v>
      </c>
      <c r="H43" s="97" t="n">
        <f aca="false">H41+H33+H13</f>
        <v>63902.157</v>
      </c>
      <c r="I43" s="97" t="n">
        <f aca="false">I41+I33+I13</f>
        <v>0</v>
      </c>
      <c r="J43" s="97" t="n">
        <f aca="false">J41+J33</f>
        <v>0</v>
      </c>
      <c r="K43" s="97" t="n">
        <f aca="false">K41+K33+K13</f>
        <v>0</v>
      </c>
      <c r="L43" s="97" t="n">
        <f aca="false">L41+L33+L18</f>
        <v>75688.698</v>
      </c>
      <c r="M43" s="96" t="n">
        <f aca="false">M41+M33</f>
        <v>0</v>
      </c>
      <c r="N43" s="97" t="n">
        <f aca="false">N41+N33+N24</f>
        <v>44035.29625</v>
      </c>
      <c r="O43" s="97" t="n">
        <f aca="false">O41+O33+O24</f>
        <v>6479.06166</v>
      </c>
      <c r="P43" s="97" t="n">
        <f aca="false">P41+P33+P18+P13</f>
        <v>8735.029</v>
      </c>
      <c r="Q43" s="97" t="n">
        <f aca="false">Q41+Q33+Q18+Q13</f>
        <v>26.254</v>
      </c>
      <c r="R43" s="97" t="n">
        <f aca="false">R41+R33+R24</f>
        <v>64705.144</v>
      </c>
      <c r="S43" s="97" t="n">
        <f aca="false">S41+S36+S33+S24</f>
        <v>2497.11</v>
      </c>
      <c r="T43" s="96"/>
      <c r="U43" s="96"/>
      <c r="V43" s="96"/>
    </row>
  </sheetData>
  <mergeCells count="28">
    <mergeCell ref="A2:T2"/>
    <mergeCell ref="A4:A8"/>
    <mergeCell ref="B4:B8"/>
    <mergeCell ref="C4:C8"/>
    <mergeCell ref="D4:D8"/>
    <mergeCell ref="E4:E8"/>
    <mergeCell ref="F4:S4"/>
    <mergeCell ref="T4:T8"/>
    <mergeCell ref="U4:U8"/>
    <mergeCell ref="V4:V8"/>
    <mergeCell ref="F5:G7"/>
    <mergeCell ref="H5:S5"/>
    <mergeCell ref="H6:M6"/>
    <mergeCell ref="N6:Q6"/>
    <mergeCell ref="R6:S7"/>
    <mergeCell ref="H7:I7"/>
    <mergeCell ref="J7:K7"/>
    <mergeCell ref="L7:M7"/>
    <mergeCell ref="N7:O7"/>
    <mergeCell ref="P7:Q7"/>
    <mergeCell ref="A10:V10"/>
    <mergeCell ref="A14:V14"/>
    <mergeCell ref="A19:V19"/>
    <mergeCell ref="A25:V25"/>
    <mergeCell ref="A33:B33"/>
    <mergeCell ref="A34:V34"/>
    <mergeCell ref="A37:V37"/>
    <mergeCell ref="A41:D41"/>
  </mergeCells>
  <printOptions headings="false" gridLines="false" gridLinesSet="true" horizontalCentered="false" verticalCentered="false"/>
  <pageMargins left="0" right="0" top="0.748611111111111" bottom="0.747916666666667" header="0.315277777777778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1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user27</dc:creator>
  <dc:description/>
  <dc:language>uk-UA</dc:language>
  <cp:lastModifiedBy/>
  <cp:lastPrinted>2020-10-28T11:16:16Z</cp:lastPrinted>
  <dcterms:modified xsi:type="dcterms:W3CDTF">2020-10-28T11:18:54Z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