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загальна" sheetId="1" r:id="rId1"/>
  </sheets>
  <definedNames/>
  <calcPr fullCalcOnLoad="1"/>
</workbook>
</file>

<file path=xl/sharedStrings.xml><?xml version="1.0" encoding="utf-8"?>
<sst xmlns="http://schemas.openxmlformats.org/spreadsheetml/2006/main" count="82" uniqueCount="63">
  <si>
    <t xml:space="preserve">3. Перелік проектів регіонального розвитку, реалізація яких пропонується у 2020 році  </t>
  </si>
  <si>
    <t>№ з/п</t>
  </si>
  <si>
    <t>Назва проекту</t>
  </si>
  <si>
    <t>Термін реалізації проекту</t>
  </si>
  <si>
    <t>Виконавець</t>
  </si>
  <si>
    <t>Кошторисна вартість проекту,
тис.грн.</t>
  </si>
  <si>
    <t xml:space="preserve">Потреба у фінансуванні на 2020 рік, тис.грн.  </t>
  </si>
  <si>
    <t>Результативність реалізації проекту
(характеристика,  потужність відповідних об'єктів)</t>
  </si>
  <si>
    <t>Відповідність Плану заходів з реалізації у 2018-
2020 роках Стратегії розвитку Донецької області на період 
до 2020 року **  (номер та назва технічного завдання) або стратегії розвитку міста (району, ОТГ)</t>
  </si>
  <si>
    <t>Примітка</t>
  </si>
  <si>
    <t>Всього</t>
  </si>
  <si>
    <t>у тому числі:</t>
  </si>
  <si>
    <t>кошти державного бюджету</t>
  </si>
  <si>
    <t>кошти місцевих бюджетів</t>
  </si>
  <si>
    <t>Інші джерела фінансування *</t>
  </si>
  <si>
    <t>Державний фонд регіонального розвитку</t>
  </si>
  <si>
    <t>інші кошти державного бюджету, включаючи цільові субвенції з державного бюджету на розвиток територій*</t>
  </si>
  <si>
    <t xml:space="preserve">Надзвичайна кредитна програма для відновлення України Європейського інвестиційного банку </t>
  </si>
  <si>
    <t>обласний бюджет</t>
  </si>
  <si>
    <t>районний (міський, селищний, сільський) бюджет</t>
  </si>
  <si>
    <t xml:space="preserve">3.1. Перелік інвестиційних проектів  реалізація яких пропонується за рахунок коштів Державного фонду регіонального розвитку  </t>
  </si>
  <si>
    <t>Капітальний ремонт з заходами термомодернізації будівлі закладу освіти "Дробишевська загальноосвітня школа I-III ступенів Лиманської міської ради Донецької області". Коригування</t>
  </si>
  <si>
    <t>Управління освіти, молоді та спорту Лиманської міської ради</t>
  </si>
  <si>
    <t>Створення єдиного освітньо-виховного простору в контексті опорної школи. Капітальний ремонт будівлі площею 5300,8  м2</t>
  </si>
  <si>
    <t xml:space="preserve">3.5.3. Запроваджувати інноваційні освітні програми у середній школі та розбудовувати систему «Освіта впродовж життя» </t>
  </si>
  <si>
    <t>Реконструкція нежитлової будівлі, адміністративного корпусу під музичну школу з заходами термомодернізації та благоутрієм прибудинкової території, розташованої за адресою: Донецька область, м. Лиман, вул. Деповська, буд.2в</t>
  </si>
  <si>
    <t>Відділ культури і туризму Лиманської міської ради Донецької області</t>
  </si>
  <si>
    <t>Реконструкція будівлі площею 4032 м2</t>
  </si>
  <si>
    <t xml:space="preserve">3.5.5.Сприяти збереженню та розвивати історико-культурну та духовну спадщину, створювати умови для патріотичного виховання населення </t>
  </si>
  <si>
    <t>Всього:</t>
  </si>
  <si>
    <t xml:space="preserve">           3.2 Перелік субпроектів, які пропонуються для участі у спільному з Європейським інвестиційним банком проекті «Надзвичайна кредитна програма для відновлення України» (Пул 2а)</t>
  </si>
  <si>
    <t>“Реконструкція з використанням заходів термодернізації будівлі ЗОШ № 2 у м.Лиман”( Коригування).</t>
  </si>
  <si>
    <t>Реалізація зазначених проектів забезпечить доступність освітніх якісних послуг для учнів в місті, створення належних умов для навчання учнів та роботи працівників, скорочення споживання енергоносіїв. Проекти також матимуть позитивний вплив на рівень освіти в регіоні, адаптацію дітей внутрішньо переміщених осіб, збільшить кількість учнів, які вступлять до ВУЗів країни та отримають подальшу освіту та працевлаштування. Проведення ремонтних робіт забезпечить економію коштів на проведення щорічного ремонту будівель шкіл, навчальних класів, зниження експлуатаційних витрат на утримання будівель шкіл, подовження терміну експлуатації будівель до 15 років</t>
  </si>
  <si>
    <t xml:space="preserve">1.3.2 Проводити енергоаудит та заходи зі зменшення енерговитрат у адміністративних будівлях та об'єктах соціальної інфраструктури
</t>
  </si>
  <si>
    <t>“Капітальний ремонт з використанням заходів термодернізації будівлі ЗОШ І-ІІІ ступенів  № 3 у м. Красний Лиман”. Коригування.</t>
  </si>
  <si>
    <t>“Капітальний ремонт з використанням заходів термодернізації будівлі ЗОШ І-ІІІ ступенів № 4 у м. Красний Лиман”. Коригування.</t>
  </si>
  <si>
    <t xml:space="preserve">           3.3. Перелік об’єктів і заходів, що будуть здійснюватись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за виключенням об’єктів і заходів на територіях окремих районів, міст, селищ і сіл, де органи державної влади тимчасово не здійснюють свої повноваження, та у населених пунктах, що розташовані на лінії зіткнення</t>
  </si>
  <si>
    <t>Реконструкція станції знезалізнення підземних вод за адресою: вул. Зелений Гай, 16-а м. Красний Лиман Донецької області</t>
  </si>
  <si>
    <t>Департамент капітального будівництва ОДА</t>
  </si>
  <si>
    <t>Забезпечення понад 23,0 тис. мешканців об'єднаної територіальної громади  якісною питною водою та безперебійним  водопостачанням</t>
  </si>
  <si>
    <t>1.1.2.- Забезпечення ефективного функціонування житлово-комунального господарства та безперебійного енерго-, газо- та водопостачання об’єктів соціальної сфери, освіти, охорони здоров’я</t>
  </si>
  <si>
    <t>Реконструкція котельні № 15 м. Лиман</t>
  </si>
  <si>
    <t>Результатом реалізації проекту стане забезпечення якісною тепловою енергією понад 2 тис. мешканців м. Лиман.</t>
  </si>
  <si>
    <t>Капітальний ремонт з використанням заходів термодернізації будівлі ЗОШ I-III ступенів № 5 у м. Лиман</t>
  </si>
  <si>
    <t>Капітальний ремонт приміщення надасть можливість поліпшити умови для учбового процесу  для 282 дітей  (в т.ч. 43 дітей-переселенців) та 37 співробітників. Очікується зниження енергоспоживання на 150 Гкал.</t>
  </si>
  <si>
    <t>Реконструкція харчоблоку загальноосвітньої школи І-ІІІ ступенів № 5, розташованої за адресою вул. Театральна, 5а</t>
  </si>
  <si>
    <t xml:space="preserve">2.3.2 Проводити енергоаудит та заходи зі зменшення енерговитрат у адміністративних будівлях та об'єктах соціальної інфраструктури
</t>
  </si>
  <si>
    <t>3.4. Перелік проектів, реалізація яких передбачається за рахунок інших коштів</t>
  </si>
  <si>
    <t>Розбудова інженерно-транспортної інфраструктури до промислового майданчика ІП "Лиманський":</t>
  </si>
  <si>
    <t>Виконавчий комітет Лиманської міської ради</t>
  </si>
  <si>
    <t>Підвищення конкурентноспроможності регіону, активізація інвестиційної діяльності та створення нових робочих місць. Прокладення електричних мереж, газового трубопроводу, мереж з водопостачання. Створення 1200 нових робочих місць; 2500 м електромереж, 50 м газопроводу; 1200 м мереж з водопостачання та 100 м з водовідведення</t>
  </si>
  <si>
    <t>1.14 — Створення індустріальних парків на території Донецької області</t>
  </si>
  <si>
    <t>1.1. Будівництво електромереж до промислового майданчика Індустріального парку "Лиманський"</t>
  </si>
  <si>
    <t>1.2. Будівництво водопровідної мережі до промислового майданчика Індустріального парку "Лиманський"</t>
  </si>
  <si>
    <t>1.3. Будівництво газопроводу середнього тиску до промислового майданчика Індустріального парку "Лиманський"</t>
  </si>
  <si>
    <t>3.5. Перелік проектів, реалізація яких передбачається за рахунок міжнародної технічної допомоги</t>
  </si>
  <si>
    <t>Будівництво сортувальної лінії</t>
  </si>
  <si>
    <t>USAID «Економічна підтримка Східної України», Лиманська міська рада, КП “Лиманський “Зеленбуд””</t>
  </si>
  <si>
    <t>кошти МТД</t>
  </si>
  <si>
    <t>Забезпечення фінансової та технічної допомоги у розробці проектно-кошторисної документації та здійснення будівельних робіт для будівництва сортувальної лінії для обслуговування полігону твердих побутових відходів на території Лиманської ОТГ.</t>
  </si>
  <si>
    <t>4.8 — Впровадження комплексу заходів для вирішення проблем поводження з твердими побутовими відходами</t>
  </si>
  <si>
    <t>20.05.2019 підписана Угода про співробітництво між Проектом міжнародної технічної допомоги Агенства США з міжнародного розвитку (USAID) «Економічна підтримка Східної України», Лиманською міською радою та Комунальним підприємством “Лиманський “Зеленбуд””</t>
  </si>
  <si>
    <t xml:space="preserve">ВСЬОГО </t>
  </si>
</sst>
</file>

<file path=xl/styles.xml><?xml version="1.0" encoding="utf-8"?>
<styleSheet xmlns="http://schemas.openxmlformats.org/spreadsheetml/2006/main">
  <numFmts count="6">
    <numFmt numFmtId="164" formatCode="General"/>
    <numFmt numFmtId="165" formatCode="0.000"/>
    <numFmt numFmtId="166" formatCode="0"/>
    <numFmt numFmtId="167" formatCode="0.00"/>
    <numFmt numFmtId="168" formatCode="@"/>
    <numFmt numFmtId="169" formatCode="_-* #,##0.00,_₽_-;\-* #,##0.00,_₽_-;_-* \-??\ _₽_-;_-@_-"/>
  </numFmts>
  <fonts count="11">
    <font>
      <sz val="11"/>
      <color indexed="8"/>
      <name val="Calibri"/>
      <family val="2"/>
    </font>
    <font>
      <sz val="10"/>
      <name val="Arial"/>
      <family val="0"/>
    </font>
    <font>
      <sz val="14"/>
      <name val="Times New Roman"/>
      <family val="1"/>
    </font>
    <font>
      <sz val="14"/>
      <color indexed="8"/>
      <name val="Times New Roman"/>
      <family val="1"/>
    </font>
    <font>
      <b/>
      <sz val="14"/>
      <name val="Times New Roman"/>
      <family val="1"/>
    </font>
    <font>
      <b/>
      <sz val="14"/>
      <color indexed="8"/>
      <name val="Times New Roman"/>
      <family val="1"/>
    </font>
    <font>
      <b/>
      <sz val="12"/>
      <name val="Times New Roman"/>
      <family val="1"/>
    </font>
    <font>
      <sz val="11"/>
      <color indexed="63"/>
      <name val="Calibri"/>
      <family val="2"/>
    </font>
    <font>
      <b/>
      <sz val="14"/>
      <color indexed="63"/>
      <name val="Times New Roman"/>
      <family val="1"/>
    </font>
    <font>
      <sz val="12"/>
      <name val="Times New Roman"/>
      <family val="1"/>
    </font>
    <font>
      <sz val="14"/>
      <color indexed="63"/>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7" fillId="0" borderId="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7">
    <xf numFmtId="164" fontId="0" fillId="0" borderId="0" xfId="0" applyAlignment="1">
      <alignment/>
    </xf>
    <xf numFmtId="164" fontId="2" fillId="0" borderId="0" xfId="0" applyFont="1" applyAlignment="1">
      <alignment/>
    </xf>
    <xf numFmtId="164" fontId="2" fillId="0" borderId="0" xfId="0" applyFont="1" applyAlignment="1">
      <alignment horizontal="left"/>
    </xf>
    <xf numFmtId="164" fontId="2" fillId="0" borderId="0" xfId="0" applyFont="1" applyAlignment="1">
      <alignment horizontal="center"/>
    </xf>
    <xf numFmtId="165" fontId="2" fillId="0" borderId="0" xfId="0" applyNumberFormat="1" applyFont="1" applyAlignment="1">
      <alignment horizontal="center"/>
    </xf>
    <xf numFmtId="164" fontId="3" fillId="0" borderId="0" xfId="0" applyFont="1" applyAlignment="1">
      <alignment/>
    </xf>
    <xf numFmtId="164" fontId="4" fillId="0" borderId="0" xfId="0" applyFont="1" applyBorder="1" applyAlignment="1">
      <alignment horizontal="center"/>
    </xf>
    <xf numFmtId="164" fontId="4" fillId="0" borderId="0" xfId="0" applyFont="1" applyAlignment="1">
      <alignment horizontal="center"/>
    </xf>
    <xf numFmtId="164" fontId="2" fillId="0" borderId="1" xfId="0" applyFont="1" applyBorder="1" applyAlignment="1">
      <alignment horizontal="center" vertical="top" wrapText="1"/>
    </xf>
    <xf numFmtId="164" fontId="2" fillId="0" borderId="1" xfId="0" applyFont="1" applyBorder="1" applyAlignment="1">
      <alignment horizontal="center" vertical="top"/>
    </xf>
    <xf numFmtId="165" fontId="2" fillId="0" borderId="1" xfId="0" applyNumberFormat="1" applyFont="1" applyBorder="1" applyAlignment="1">
      <alignment horizontal="center" vertical="top" wrapText="1"/>
    </xf>
    <xf numFmtId="165" fontId="2" fillId="0" borderId="1" xfId="0" applyNumberFormat="1" applyFont="1" applyBorder="1" applyAlignment="1">
      <alignment horizontal="center" vertical="top"/>
    </xf>
    <xf numFmtId="164" fontId="3" fillId="0" borderId="0" xfId="0" applyFont="1" applyAlignment="1">
      <alignment horizontal="center" vertical="center"/>
    </xf>
    <xf numFmtId="164" fontId="2" fillId="0" borderId="1" xfId="0" applyFont="1" applyBorder="1" applyAlignment="1">
      <alignment horizontal="left" vertical="top" wrapText="1"/>
    </xf>
    <xf numFmtId="166" fontId="2" fillId="0" borderId="1" xfId="0" applyNumberFormat="1" applyFont="1" applyBorder="1" applyAlignment="1">
      <alignment horizontal="center" vertical="top" wrapText="1"/>
    </xf>
    <xf numFmtId="167" fontId="4" fillId="0" borderId="1" xfId="0" applyNumberFormat="1" applyFont="1" applyBorder="1" applyAlignment="1">
      <alignment horizontal="center" vertical="top" wrapText="1"/>
    </xf>
    <xf numFmtId="167" fontId="2" fillId="0" borderId="0" xfId="0" applyNumberFormat="1" applyFont="1" applyAlignment="1">
      <alignment/>
    </xf>
    <xf numFmtId="164" fontId="4" fillId="0" borderId="1" xfId="0" applyFont="1" applyBorder="1" applyAlignment="1">
      <alignment horizontal="center" vertical="top" wrapText="1"/>
    </xf>
    <xf numFmtId="164" fontId="4" fillId="0" borderId="1" xfId="0" applyFont="1" applyBorder="1" applyAlignment="1">
      <alignment horizontal="left" vertical="top" wrapText="1"/>
    </xf>
    <xf numFmtId="165" fontId="4" fillId="0" borderId="1" xfId="0" applyNumberFormat="1" applyFont="1" applyBorder="1" applyAlignment="1">
      <alignment horizontal="center" vertical="top" wrapText="1"/>
    </xf>
    <xf numFmtId="165" fontId="4" fillId="0" borderId="1" xfId="0" applyNumberFormat="1" applyFont="1" applyBorder="1" applyAlignment="1">
      <alignment horizontal="center" vertical="top"/>
    </xf>
    <xf numFmtId="164" fontId="4" fillId="0" borderId="1" xfId="0" applyFont="1" applyBorder="1" applyAlignment="1">
      <alignment horizontal="center" vertical="top" wrapText="1" shrinkToFit="1"/>
    </xf>
    <xf numFmtId="168" fontId="2" fillId="0" borderId="1" xfId="0" applyNumberFormat="1" applyFont="1" applyBorder="1" applyAlignment="1">
      <alignment horizontal="left" vertical="top" wrapText="1"/>
    </xf>
    <xf numFmtId="164" fontId="4" fillId="0" borderId="1" xfId="0" applyFont="1" applyBorder="1" applyAlignment="1">
      <alignment horizontal="center" vertical="top"/>
    </xf>
    <xf numFmtId="164" fontId="4" fillId="0" borderId="1" xfId="0" applyFont="1" applyBorder="1" applyAlignment="1">
      <alignment horizontal="left" vertical="top" wrapText="1" shrinkToFit="1"/>
    </xf>
    <xf numFmtId="165" fontId="4" fillId="0" borderId="1" xfId="0" applyNumberFormat="1" applyFont="1" applyBorder="1" applyAlignment="1">
      <alignment horizontal="center" vertical="top" wrapText="1" shrinkToFit="1"/>
    </xf>
    <xf numFmtId="164" fontId="5" fillId="0" borderId="0" xfId="0" applyFont="1" applyAlignment="1">
      <alignment/>
    </xf>
    <xf numFmtId="164" fontId="2" fillId="0" borderId="1" xfId="0" applyFont="1" applyBorder="1" applyAlignment="1">
      <alignment horizontal="left" vertical="top" wrapText="1" shrinkToFit="1"/>
    </xf>
    <xf numFmtId="164" fontId="2" fillId="0" borderId="1" xfId="0" applyFont="1" applyBorder="1" applyAlignment="1">
      <alignment horizontal="center" vertical="top" wrapText="1" shrinkToFit="1"/>
    </xf>
    <xf numFmtId="165" fontId="2" fillId="0" borderId="1" xfId="0" applyNumberFormat="1" applyFont="1" applyBorder="1" applyAlignment="1">
      <alignment horizontal="center" vertical="top" wrapText="1" shrinkToFit="1"/>
    </xf>
    <xf numFmtId="165" fontId="6" fillId="0" borderId="1" xfId="0" applyNumberFormat="1" applyFont="1" applyBorder="1" applyAlignment="1">
      <alignment horizontal="center" vertical="top"/>
    </xf>
    <xf numFmtId="164" fontId="2" fillId="0" borderId="1" xfId="0" applyFont="1" applyBorder="1" applyAlignment="1">
      <alignment horizontal="center" vertical="center" wrapText="1"/>
    </xf>
    <xf numFmtId="164" fontId="2" fillId="0" borderId="1" xfId="0" applyFont="1" applyBorder="1" applyAlignment="1">
      <alignment horizontal="center" vertical="center" wrapText="1" shrinkToFit="1"/>
    </xf>
    <xf numFmtId="164" fontId="2" fillId="0" borderId="1" xfId="0" applyFont="1" applyBorder="1" applyAlignment="1">
      <alignment horizontal="left" wrapText="1"/>
    </xf>
    <xf numFmtId="169" fontId="4" fillId="0" borderId="1" xfId="15" applyFont="1" applyBorder="1" applyAlignment="1" applyProtection="1">
      <alignment horizontal="center" vertical="top" wrapText="1"/>
      <protection/>
    </xf>
    <xf numFmtId="165" fontId="4" fillId="0" borderId="1" xfId="15" applyNumberFormat="1" applyFont="1" applyBorder="1" applyAlignment="1" applyProtection="1">
      <alignment horizontal="center" vertical="top" wrapText="1"/>
      <protection/>
    </xf>
    <xf numFmtId="164" fontId="8" fillId="0" borderId="0" xfId="0" applyFont="1" applyAlignment="1">
      <alignment/>
    </xf>
    <xf numFmtId="164" fontId="4" fillId="0" borderId="1" xfId="0" applyFont="1" applyBorder="1" applyAlignment="1">
      <alignment horizontal="center" vertical="center"/>
    </xf>
    <xf numFmtId="164" fontId="2" fillId="2" borderId="1" xfId="0" applyFont="1" applyFill="1" applyBorder="1" applyAlignment="1">
      <alignment horizontal="center" vertical="top"/>
    </xf>
    <xf numFmtId="164" fontId="2" fillId="2" borderId="1" xfId="0" applyFont="1" applyFill="1" applyBorder="1" applyAlignment="1">
      <alignment horizontal="left" vertical="top" wrapText="1"/>
    </xf>
    <xf numFmtId="169" fontId="9" fillId="2" borderId="1" xfId="15" applyFont="1" applyFill="1" applyBorder="1" applyAlignment="1" applyProtection="1">
      <alignment horizontal="center" vertical="top" wrapText="1"/>
      <protection/>
    </xf>
    <xf numFmtId="165" fontId="2" fillId="2" borderId="1" xfId="0" applyNumberFormat="1" applyFont="1" applyFill="1" applyBorder="1" applyAlignment="1">
      <alignment horizontal="center" vertical="top" wrapText="1"/>
    </xf>
    <xf numFmtId="165" fontId="2" fillId="2" borderId="1" xfId="15" applyNumberFormat="1" applyFont="1" applyFill="1" applyBorder="1" applyAlignment="1" applyProtection="1">
      <alignment horizontal="center" vertical="top" wrapText="1"/>
      <protection/>
    </xf>
    <xf numFmtId="165" fontId="2" fillId="2" borderId="1" xfId="0" applyNumberFormat="1" applyFont="1" applyFill="1" applyBorder="1" applyAlignment="1">
      <alignment horizontal="center" vertical="top"/>
    </xf>
    <xf numFmtId="164" fontId="2" fillId="2" borderId="1" xfId="0" applyFont="1" applyFill="1" applyBorder="1" applyAlignment="1">
      <alignment horizontal="center" vertical="top" wrapText="1"/>
    </xf>
    <xf numFmtId="164" fontId="10" fillId="2" borderId="0" xfId="0" applyFont="1" applyFill="1" applyAlignment="1">
      <alignment/>
    </xf>
    <xf numFmtId="164" fontId="3"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V32"/>
  <sheetViews>
    <sheetView tabSelected="1" view="pageBreakPreview" zoomScale="55" zoomScaleSheetLayoutView="55" workbookViewId="0" topLeftCell="A1">
      <selection activeCell="N1" sqref="N1"/>
    </sheetView>
  </sheetViews>
  <sheetFormatPr defaultColWidth="8.00390625" defaultRowHeight="15"/>
  <cols>
    <col min="1" max="1" width="6.421875" style="1" customWidth="1"/>
    <col min="2" max="2" width="30.28125" style="2" customWidth="1"/>
    <col min="3" max="3" width="13.7109375" style="3" customWidth="1"/>
    <col min="4" max="4" width="13.8515625" style="3" customWidth="1"/>
    <col min="5" max="5" width="17.8515625" style="4" customWidth="1"/>
    <col min="6" max="6" width="16.8515625" style="4" customWidth="1"/>
    <col min="7" max="7" width="14.421875" style="4" customWidth="1"/>
    <col min="8" max="9" width="15.7109375" style="4" customWidth="1"/>
    <col min="10" max="10" width="12.421875" style="4" customWidth="1"/>
    <col min="11" max="11" width="15.7109375" style="4" customWidth="1"/>
    <col min="12" max="12" width="17.00390625" style="4" customWidth="1"/>
    <col min="13" max="13" width="73.421875" style="3" customWidth="1"/>
    <col min="14" max="14" width="25.8515625" style="3" customWidth="1"/>
    <col min="15" max="15" width="8.421875" style="1" customWidth="1"/>
    <col min="16" max="16384" width="8.421875" style="5" customWidth="1"/>
  </cols>
  <sheetData>
    <row r="1" ht="18.75"/>
    <row r="2" spans="1:15" ht="18.75">
      <c r="A2" s="6" t="s">
        <v>0</v>
      </c>
      <c r="B2" s="6"/>
      <c r="C2" s="6"/>
      <c r="D2" s="6"/>
      <c r="E2" s="6"/>
      <c r="F2" s="6"/>
      <c r="G2" s="6"/>
      <c r="H2" s="6"/>
      <c r="I2" s="6"/>
      <c r="J2" s="6"/>
      <c r="K2" s="6"/>
      <c r="L2" s="6"/>
      <c r="M2" s="6"/>
      <c r="N2" s="7"/>
      <c r="O2" s="7"/>
    </row>
    <row r="3" spans="1:15" s="12" customFormat="1" ht="20.25" customHeight="1">
      <c r="A3" s="8" t="s">
        <v>1</v>
      </c>
      <c r="B3" s="9" t="s">
        <v>2</v>
      </c>
      <c r="C3" s="8" t="s">
        <v>3</v>
      </c>
      <c r="D3" s="8" t="s">
        <v>4</v>
      </c>
      <c r="E3" s="10" t="s">
        <v>5</v>
      </c>
      <c r="F3" s="11" t="s">
        <v>6</v>
      </c>
      <c r="G3" s="11"/>
      <c r="H3" s="11"/>
      <c r="I3" s="11"/>
      <c r="J3" s="11"/>
      <c r="K3" s="11"/>
      <c r="L3" s="11"/>
      <c r="M3" s="8" t="s">
        <v>7</v>
      </c>
      <c r="N3" s="8" t="s">
        <v>8</v>
      </c>
      <c r="O3" s="8" t="s">
        <v>9</v>
      </c>
    </row>
    <row r="4" spans="1:15" ht="25.5" customHeight="1">
      <c r="A4" s="8"/>
      <c r="B4" s="9"/>
      <c r="C4" s="8"/>
      <c r="D4" s="8"/>
      <c r="E4" s="10"/>
      <c r="F4" s="10" t="s">
        <v>10</v>
      </c>
      <c r="G4" s="11" t="s">
        <v>11</v>
      </c>
      <c r="H4" s="11"/>
      <c r="I4" s="11"/>
      <c r="J4" s="11"/>
      <c r="K4" s="11"/>
      <c r="L4" s="11"/>
      <c r="M4" s="8"/>
      <c r="N4" s="8"/>
      <c r="O4" s="8"/>
    </row>
    <row r="5" spans="1:15" ht="40.5" customHeight="1">
      <c r="A5" s="8"/>
      <c r="B5" s="9"/>
      <c r="C5" s="8"/>
      <c r="D5" s="8"/>
      <c r="E5" s="10"/>
      <c r="F5" s="10"/>
      <c r="G5" s="10" t="s">
        <v>12</v>
      </c>
      <c r="H5" s="10"/>
      <c r="I5" s="10"/>
      <c r="J5" s="10" t="s">
        <v>13</v>
      </c>
      <c r="K5" s="10"/>
      <c r="L5" s="10" t="s">
        <v>14</v>
      </c>
      <c r="M5" s="8"/>
      <c r="N5" s="8"/>
      <c r="O5" s="8"/>
    </row>
    <row r="6" spans="1:15" ht="162" customHeight="1">
      <c r="A6" s="8"/>
      <c r="B6" s="9"/>
      <c r="C6" s="8"/>
      <c r="D6" s="8"/>
      <c r="E6" s="10"/>
      <c r="F6" s="10"/>
      <c r="G6" s="10" t="s">
        <v>15</v>
      </c>
      <c r="H6" s="10" t="s">
        <v>16</v>
      </c>
      <c r="I6" s="10" t="s">
        <v>17</v>
      </c>
      <c r="J6" s="10" t="s">
        <v>18</v>
      </c>
      <c r="K6" s="10" t="s">
        <v>19</v>
      </c>
      <c r="L6" s="10"/>
      <c r="M6" s="8"/>
      <c r="N6" s="8"/>
      <c r="O6" s="8"/>
    </row>
    <row r="7" spans="1:15" ht="18.75">
      <c r="A7" s="8">
        <v>1</v>
      </c>
      <c r="B7" s="13">
        <v>2</v>
      </c>
      <c r="C7" s="8">
        <v>3</v>
      </c>
      <c r="D7" s="8">
        <v>4</v>
      </c>
      <c r="E7" s="14">
        <v>5</v>
      </c>
      <c r="F7" s="14">
        <v>6</v>
      </c>
      <c r="G7" s="14">
        <v>7</v>
      </c>
      <c r="H7" s="14">
        <v>8</v>
      </c>
      <c r="I7" s="14">
        <v>9</v>
      </c>
      <c r="J7" s="14">
        <v>10</v>
      </c>
      <c r="K7" s="14">
        <v>11</v>
      </c>
      <c r="L7" s="14">
        <v>12</v>
      </c>
      <c r="M7" s="8">
        <v>13</v>
      </c>
      <c r="N7" s="8">
        <v>14</v>
      </c>
      <c r="O7" s="8">
        <v>15</v>
      </c>
    </row>
    <row r="8" spans="1:256" s="16" customFormat="1" ht="30.75" customHeight="1">
      <c r="A8" s="15" t="s">
        <v>20</v>
      </c>
      <c r="B8" s="15"/>
      <c r="C8" s="15"/>
      <c r="D8" s="15"/>
      <c r="E8" s="15"/>
      <c r="F8" s="15"/>
      <c r="G8" s="15"/>
      <c r="H8" s="15"/>
      <c r="I8" s="15"/>
      <c r="J8" s="15"/>
      <c r="K8" s="15"/>
      <c r="L8" s="15"/>
      <c r="M8" s="15"/>
      <c r="N8" s="15"/>
      <c r="O8" s="15"/>
      <c r="IT8" s="5"/>
      <c r="IU8" s="5"/>
      <c r="IV8" s="5"/>
    </row>
    <row r="9" spans="1:15" ht="175.5" customHeight="1">
      <c r="A9" s="17">
        <v>1</v>
      </c>
      <c r="B9" s="13" t="s">
        <v>21</v>
      </c>
      <c r="C9" s="8">
        <v>2020</v>
      </c>
      <c r="D9" s="8" t="s">
        <v>22</v>
      </c>
      <c r="E9" s="10">
        <v>60249.822</v>
      </c>
      <c r="F9" s="11">
        <v>60249.822</v>
      </c>
      <c r="G9" s="11">
        <v>54224.84</v>
      </c>
      <c r="H9" s="10"/>
      <c r="I9" s="10"/>
      <c r="J9" s="10"/>
      <c r="K9" s="11">
        <v>6024.982</v>
      </c>
      <c r="L9" s="10"/>
      <c r="M9" s="8" t="s">
        <v>23</v>
      </c>
      <c r="N9" s="8" t="s">
        <v>24</v>
      </c>
      <c r="O9" s="17"/>
    </row>
    <row r="10" spans="1:15" ht="217.5" customHeight="1">
      <c r="A10" s="17">
        <v>2</v>
      </c>
      <c r="B10" s="13" t="s">
        <v>25</v>
      </c>
      <c r="C10" s="8">
        <v>2020</v>
      </c>
      <c r="D10" s="8" t="s">
        <v>26</v>
      </c>
      <c r="E10" s="10">
        <v>10892.268</v>
      </c>
      <c r="F10" s="11">
        <f>G10+K10</f>
        <v>10752.574999999999</v>
      </c>
      <c r="G10" s="11">
        <v>9677.317</v>
      </c>
      <c r="H10" s="10"/>
      <c r="I10" s="10"/>
      <c r="J10" s="10"/>
      <c r="K10" s="11">
        <v>1075.258</v>
      </c>
      <c r="L10" s="10"/>
      <c r="M10" s="8" t="s">
        <v>27</v>
      </c>
      <c r="N10" s="8" t="s">
        <v>28</v>
      </c>
      <c r="O10" s="8"/>
    </row>
    <row r="11" spans="1:15" ht="18.75">
      <c r="A11" s="8"/>
      <c r="B11" s="18" t="s">
        <v>29</v>
      </c>
      <c r="C11" s="8"/>
      <c r="D11" s="8"/>
      <c r="E11" s="19">
        <f>SUM(E9:E10)</f>
        <v>71142.09</v>
      </c>
      <c r="F11" s="20">
        <f>SUM(F9:F10)</f>
        <v>71002.397</v>
      </c>
      <c r="G11" s="19">
        <f>SUM(G9:G10)</f>
        <v>63902.15699999999</v>
      </c>
      <c r="H11" s="10"/>
      <c r="I11" s="10"/>
      <c r="J11" s="10"/>
      <c r="K11" s="19">
        <f>SUM(K9:K10)</f>
        <v>7100.24</v>
      </c>
      <c r="L11" s="10"/>
      <c r="M11" s="8"/>
      <c r="N11" s="8"/>
      <c r="O11" s="8"/>
    </row>
    <row r="12" spans="1:15" ht="18.75" customHeight="1">
      <c r="A12" s="21" t="s">
        <v>30</v>
      </c>
      <c r="B12" s="21"/>
      <c r="C12" s="21"/>
      <c r="D12" s="21"/>
      <c r="E12" s="21"/>
      <c r="F12" s="21"/>
      <c r="G12" s="21"/>
      <c r="H12" s="21"/>
      <c r="I12" s="21"/>
      <c r="J12" s="21"/>
      <c r="K12" s="21">
        <f>SUM(K9:K9)</f>
        <v>6024.982</v>
      </c>
      <c r="L12" s="21"/>
      <c r="M12" s="21"/>
      <c r="N12" s="21"/>
      <c r="O12" s="21"/>
    </row>
    <row r="13" spans="1:15" ht="249" customHeight="1">
      <c r="A13" s="17">
        <v>1</v>
      </c>
      <c r="B13" s="22" t="s">
        <v>31</v>
      </c>
      <c r="C13" s="8">
        <v>2020</v>
      </c>
      <c r="D13" s="8" t="s">
        <v>22</v>
      </c>
      <c r="E13" s="10">
        <v>38848.712</v>
      </c>
      <c r="F13" s="10">
        <f aca="true" t="shared" si="0" ref="F13:F15">I13+K13</f>
        <v>39241.179</v>
      </c>
      <c r="G13" s="10"/>
      <c r="H13" s="10"/>
      <c r="I13" s="10">
        <v>38848.712</v>
      </c>
      <c r="J13" s="10"/>
      <c r="K13" s="10">
        <v>392.467</v>
      </c>
      <c r="L13" s="10"/>
      <c r="M13" s="8" t="s">
        <v>32</v>
      </c>
      <c r="N13" s="8" t="s">
        <v>33</v>
      </c>
      <c r="O13" s="8"/>
    </row>
    <row r="14" spans="1:15" ht="213" customHeight="1">
      <c r="A14" s="23">
        <v>2</v>
      </c>
      <c r="B14" s="22" t="s">
        <v>34</v>
      </c>
      <c r="C14" s="8">
        <v>2020</v>
      </c>
      <c r="D14" s="8" t="s">
        <v>22</v>
      </c>
      <c r="E14" s="10">
        <v>13257.419</v>
      </c>
      <c r="F14" s="11">
        <f t="shared" si="0"/>
        <v>13521.312</v>
      </c>
      <c r="G14" s="10"/>
      <c r="H14" s="11"/>
      <c r="I14" s="11">
        <v>13257.419</v>
      </c>
      <c r="J14" s="11"/>
      <c r="K14" s="10">
        <v>263.893</v>
      </c>
      <c r="L14" s="11"/>
      <c r="M14" s="8" t="s">
        <v>32</v>
      </c>
      <c r="N14" s="8" t="s">
        <v>33</v>
      </c>
      <c r="O14" s="9"/>
    </row>
    <row r="15" spans="1:15" ht="219" customHeight="1">
      <c r="A15" s="23">
        <v>3</v>
      </c>
      <c r="B15" s="22" t="s">
        <v>35</v>
      </c>
      <c r="C15" s="8">
        <v>2020</v>
      </c>
      <c r="D15" s="8" t="s">
        <v>22</v>
      </c>
      <c r="E15" s="10">
        <v>23582.567</v>
      </c>
      <c r="F15" s="11">
        <f t="shared" si="0"/>
        <v>23897.471999999998</v>
      </c>
      <c r="G15" s="10"/>
      <c r="H15" s="11"/>
      <c r="I15" s="11">
        <v>23582.567</v>
      </c>
      <c r="J15" s="11"/>
      <c r="K15" s="10">
        <v>314.905</v>
      </c>
      <c r="L15" s="11"/>
      <c r="M15" s="8" t="s">
        <v>32</v>
      </c>
      <c r="N15" s="8" t="s">
        <v>33</v>
      </c>
      <c r="O15" s="9"/>
    </row>
    <row r="16" spans="1:15" s="26" customFormat="1" ht="18.75">
      <c r="A16" s="21"/>
      <c r="B16" s="24"/>
      <c r="C16" s="21" t="s">
        <v>10</v>
      </c>
      <c r="D16" s="23"/>
      <c r="E16" s="25">
        <f>SUM(E13:E15)</f>
        <v>75688.698</v>
      </c>
      <c r="F16" s="25">
        <f>SUM(F13:F15)</f>
        <v>76659.96299999999</v>
      </c>
      <c r="G16" s="25"/>
      <c r="H16" s="25"/>
      <c r="I16" s="25">
        <f>SUM(I13:I15)</f>
        <v>75688.698</v>
      </c>
      <c r="J16" s="20"/>
      <c r="K16" s="19">
        <f>SUM(K13:K15)</f>
        <v>971.265</v>
      </c>
      <c r="L16" s="25"/>
      <c r="M16" s="21"/>
      <c r="N16" s="21"/>
      <c r="O16" s="21"/>
    </row>
    <row r="17" spans="1:15" ht="50.25" customHeight="1">
      <c r="A17" s="21" t="s">
        <v>36</v>
      </c>
      <c r="B17" s="21"/>
      <c r="C17" s="21"/>
      <c r="D17" s="21"/>
      <c r="E17" s="21"/>
      <c r="F17" s="21"/>
      <c r="G17" s="21"/>
      <c r="H17" s="21"/>
      <c r="I17" s="21"/>
      <c r="J17" s="21"/>
      <c r="K17" s="21">
        <v>358.6</v>
      </c>
      <c r="L17" s="21"/>
      <c r="M17" s="21"/>
      <c r="N17" s="21"/>
      <c r="O17" s="21"/>
    </row>
    <row r="18" spans="1:15" ht="90" customHeight="1">
      <c r="A18" s="21">
        <v>1</v>
      </c>
      <c r="B18" s="27" t="s">
        <v>37</v>
      </c>
      <c r="C18" s="28">
        <v>2020</v>
      </c>
      <c r="D18" s="8" t="s">
        <v>38</v>
      </c>
      <c r="E18" s="11">
        <v>20214.08</v>
      </c>
      <c r="F18" s="29">
        <f>L18</f>
        <v>20214.08</v>
      </c>
      <c r="G18" s="25"/>
      <c r="H18" s="25"/>
      <c r="I18" s="25"/>
      <c r="J18" s="11"/>
      <c r="K18" s="25"/>
      <c r="L18" s="29">
        <v>20214.08</v>
      </c>
      <c r="M18" s="28" t="s">
        <v>39</v>
      </c>
      <c r="N18" s="28" t="s">
        <v>40</v>
      </c>
      <c r="O18" s="9"/>
    </row>
    <row r="19" spans="1:15" ht="181.5" customHeight="1">
      <c r="A19" s="21">
        <v>2</v>
      </c>
      <c r="B19" s="27" t="s">
        <v>41</v>
      </c>
      <c r="C19" s="28">
        <v>2020</v>
      </c>
      <c r="D19" s="8" t="s">
        <v>38</v>
      </c>
      <c r="E19" s="11">
        <v>13157.617</v>
      </c>
      <c r="F19" s="29">
        <f aca="true" t="shared" si="1" ref="F19:F20">J19</f>
        <v>4261.448</v>
      </c>
      <c r="G19" s="25"/>
      <c r="H19" s="29"/>
      <c r="I19" s="25"/>
      <c r="J19" s="29">
        <v>4261.448</v>
      </c>
      <c r="K19" s="25"/>
      <c r="L19" s="25"/>
      <c r="M19" s="8" t="s">
        <v>42</v>
      </c>
      <c r="N19" s="28" t="s">
        <v>40</v>
      </c>
      <c r="O19" s="21"/>
    </row>
    <row r="20" spans="1:15" ht="153" customHeight="1">
      <c r="A20" s="21">
        <v>3</v>
      </c>
      <c r="B20" s="27" t="s">
        <v>43</v>
      </c>
      <c r="C20" s="28">
        <v>2020</v>
      </c>
      <c r="D20" s="8" t="s">
        <v>38</v>
      </c>
      <c r="E20" s="11">
        <v>30427.725</v>
      </c>
      <c r="F20" s="29">
        <f t="shared" si="1"/>
        <v>10160.753</v>
      </c>
      <c r="G20" s="25"/>
      <c r="H20" s="29"/>
      <c r="I20" s="25"/>
      <c r="J20" s="29">
        <v>10160.753</v>
      </c>
      <c r="K20" s="11"/>
      <c r="L20" s="11"/>
      <c r="M20" s="8" t="s">
        <v>44</v>
      </c>
      <c r="N20" s="8" t="s">
        <v>33</v>
      </c>
      <c r="O20" s="21"/>
    </row>
    <row r="21" spans="1:15" ht="144.75" customHeight="1">
      <c r="A21" s="21">
        <v>4</v>
      </c>
      <c r="B21" s="27" t="s">
        <v>45</v>
      </c>
      <c r="C21" s="28">
        <v>2020</v>
      </c>
      <c r="D21" s="8" t="s">
        <v>38</v>
      </c>
      <c r="E21" s="11">
        <v>32601.896</v>
      </c>
      <c r="F21" s="29">
        <v>32601.896</v>
      </c>
      <c r="G21" s="25"/>
      <c r="H21" s="25"/>
      <c r="I21" s="25"/>
      <c r="J21" s="11"/>
      <c r="K21" s="11"/>
      <c r="L21" s="11">
        <v>32601.896</v>
      </c>
      <c r="M21" s="8" t="s">
        <v>44</v>
      </c>
      <c r="N21" s="8" t="s">
        <v>46</v>
      </c>
      <c r="O21" s="21"/>
    </row>
    <row r="22" spans="1:15" ht="18.75">
      <c r="A22" s="21"/>
      <c r="B22" s="24" t="s">
        <v>10</v>
      </c>
      <c r="C22" s="9"/>
      <c r="D22" s="23"/>
      <c r="E22" s="20">
        <f>SUM(E18:E21)</f>
        <v>96401.318</v>
      </c>
      <c r="F22" s="25">
        <f>SUM(F18:F21)</f>
        <v>67238.177</v>
      </c>
      <c r="G22" s="25"/>
      <c r="H22" s="25"/>
      <c r="I22" s="25"/>
      <c r="J22" s="30">
        <f>SUM(J18:J21)</f>
        <v>14422.201000000001</v>
      </c>
      <c r="K22" s="20"/>
      <c r="L22" s="25">
        <f>SUM(L18:L21)</f>
        <v>52815.976</v>
      </c>
      <c r="M22" s="21"/>
      <c r="N22" s="21"/>
      <c r="O22" s="21"/>
    </row>
    <row r="23" spans="1:15" ht="25.5" customHeight="1">
      <c r="A23" s="21" t="s">
        <v>47</v>
      </c>
      <c r="B23" s="21"/>
      <c r="C23" s="21"/>
      <c r="D23" s="21"/>
      <c r="E23" s="21">
        <f>SUM(E18:E19)</f>
        <v>33371.697</v>
      </c>
      <c r="F23" s="21"/>
      <c r="G23" s="21"/>
      <c r="H23" s="21"/>
      <c r="I23" s="21"/>
      <c r="J23" s="21"/>
      <c r="K23" s="21"/>
      <c r="L23" s="21"/>
      <c r="M23" s="21"/>
      <c r="N23" s="21"/>
      <c r="O23" s="21"/>
    </row>
    <row r="24" spans="1:15" ht="102.75" customHeight="1">
      <c r="A24" s="23">
        <v>1</v>
      </c>
      <c r="B24" s="13" t="s">
        <v>48</v>
      </c>
      <c r="C24" s="31">
        <v>2020</v>
      </c>
      <c r="D24" s="31" t="s">
        <v>49</v>
      </c>
      <c r="E24" s="19"/>
      <c r="F24" s="19"/>
      <c r="G24" s="11"/>
      <c r="H24" s="11"/>
      <c r="I24" s="11"/>
      <c r="J24" s="11"/>
      <c r="K24" s="11"/>
      <c r="L24" s="19"/>
      <c r="M24" s="31" t="s">
        <v>50</v>
      </c>
      <c r="N24" s="32" t="s">
        <v>51</v>
      </c>
      <c r="O24" s="8"/>
    </row>
    <row r="25" spans="1:15" ht="108" customHeight="1">
      <c r="A25" s="23"/>
      <c r="B25" s="33" t="s">
        <v>52</v>
      </c>
      <c r="C25" s="31">
        <v>2020</v>
      </c>
      <c r="D25" s="31" t="s">
        <v>49</v>
      </c>
      <c r="E25" s="10">
        <v>8539.622</v>
      </c>
      <c r="F25" s="10">
        <f aca="true" t="shared" si="2" ref="F25:F27">E25</f>
        <v>8539.622</v>
      </c>
      <c r="G25" s="11"/>
      <c r="H25" s="11"/>
      <c r="I25" s="11"/>
      <c r="J25" s="11"/>
      <c r="K25" s="11"/>
      <c r="L25" s="10">
        <f aca="true" t="shared" si="3" ref="L25:L27">E25</f>
        <v>8539.622</v>
      </c>
      <c r="M25" s="31"/>
      <c r="N25" s="32"/>
      <c r="O25" s="8"/>
    </row>
    <row r="26" spans="1:15" ht="96.75" customHeight="1">
      <c r="A26" s="23"/>
      <c r="B26" s="33" t="s">
        <v>53</v>
      </c>
      <c r="C26" s="31">
        <v>2020</v>
      </c>
      <c r="D26" s="31" t="s">
        <v>49</v>
      </c>
      <c r="E26" s="10">
        <v>665.274</v>
      </c>
      <c r="F26" s="10">
        <f t="shared" si="2"/>
        <v>665.274</v>
      </c>
      <c r="G26" s="11"/>
      <c r="H26" s="11"/>
      <c r="I26" s="11"/>
      <c r="J26" s="11"/>
      <c r="K26" s="11"/>
      <c r="L26" s="10">
        <f t="shared" si="3"/>
        <v>665.274</v>
      </c>
      <c r="M26" s="31"/>
      <c r="N26" s="32"/>
      <c r="O26" s="8"/>
    </row>
    <row r="27" spans="1:15" ht="121.5" customHeight="1">
      <c r="A27" s="23"/>
      <c r="B27" s="33" t="s">
        <v>54</v>
      </c>
      <c r="C27" s="31">
        <v>2020</v>
      </c>
      <c r="D27" s="31" t="s">
        <v>49</v>
      </c>
      <c r="E27" s="10">
        <v>1007.091</v>
      </c>
      <c r="F27" s="10">
        <f t="shared" si="2"/>
        <v>1007.091</v>
      </c>
      <c r="G27" s="11"/>
      <c r="H27" s="11"/>
      <c r="I27" s="11"/>
      <c r="J27" s="11"/>
      <c r="K27" s="11"/>
      <c r="L27" s="10">
        <f t="shared" si="3"/>
        <v>1007.091</v>
      </c>
      <c r="M27" s="31"/>
      <c r="N27" s="32"/>
      <c r="O27" s="8"/>
    </row>
    <row r="28" spans="1:256" s="36" customFormat="1" ht="19.5" customHeight="1">
      <c r="A28" s="9"/>
      <c r="B28" s="18" t="s">
        <v>29</v>
      </c>
      <c r="C28" s="23"/>
      <c r="D28" s="34"/>
      <c r="E28" s="19">
        <f>SUM(E25:E27)</f>
        <v>10211.987</v>
      </c>
      <c r="F28" s="35">
        <f>SUM(F25:F27)</f>
        <v>10211.987</v>
      </c>
      <c r="G28" s="35"/>
      <c r="H28" s="35"/>
      <c r="I28" s="35"/>
      <c r="J28" s="20"/>
      <c r="K28" s="20"/>
      <c r="L28" s="35">
        <f>SUM(L25:L27)</f>
        <v>10211.987</v>
      </c>
      <c r="M28" s="23"/>
      <c r="N28" s="23"/>
      <c r="O28" s="23"/>
      <c r="IV28" s="5"/>
    </row>
    <row r="29" spans="1:256" s="36" customFormat="1" ht="19.5" customHeight="1">
      <c r="A29" s="37" t="s">
        <v>55</v>
      </c>
      <c r="B29" s="37"/>
      <c r="C29" s="37"/>
      <c r="D29" s="37"/>
      <c r="E29" s="37"/>
      <c r="F29" s="37"/>
      <c r="G29" s="37"/>
      <c r="H29" s="37"/>
      <c r="I29" s="37"/>
      <c r="J29" s="37"/>
      <c r="K29" s="37"/>
      <c r="L29" s="37"/>
      <c r="M29" s="37"/>
      <c r="N29" s="37"/>
      <c r="O29" s="37"/>
      <c r="IV29" s="5"/>
    </row>
    <row r="30" spans="1:256" s="45" customFormat="1" ht="409.5">
      <c r="A30" s="38">
        <v>1</v>
      </c>
      <c r="B30" s="39" t="s">
        <v>56</v>
      </c>
      <c r="C30" s="38">
        <v>2020</v>
      </c>
      <c r="D30" s="40" t="s">
        <v>57</v>
      </c>
      <c r="E30" s="41"/>
      <c r="F30" s="42"/>
      <c r="G30" s="42"/>
      <c r="H30" s="42"/>
      <c r="I30" s="42"/>
      <c r="J30" s="43"/>
      <c r="K30" s="43"/>
      <c r="L30" s="42" t="s">
        <v>58</v>
      </c>
      <c r="M30" s="44" t="s">
        <v>59</v>
      </c>
      <c r="N30" s="44" t="s">
        <v>60</v>
      </c>
      <c r="O30" s="44" t="s">
        <v>61</v>
      </c>
      <c r="IV30" s="46"/>
    </row>
    <row r="31" spans="1:256" s="36" customFormat="1" ht="19.5" customHeight="1">
      <c r="A31" s="9"/>
      <c r="B31" s="18"/>
      <c r="C31" s="23"/>
      <c r="D31" s="34"/>
      <c r="E31" s="19"/>
      <c r="F31" s="35"/>
      <c r="G31" s="35"/>
      <c r="H31" s="35"/>
      <c r="I31" s="35"/>
      <c r="J31" s="20"/>
      <c r="K31" s="20"/>
      <c r="L31" s="35"/>
      <c r="M31" s="23"/>
      <c r="N31" s="23"/>
      <c r="O31" s="23"/>
      <c r="IV31" s="5"/>
    </row>
    <row r="32" spans="1:256" s="36" customFormat="1" ht="31.5" customHeight="1">
      <c r="A32" s="9"/>
      <c r="B32" s="18" t="s">
        <v>62</v>
      </c>
      <c r="C32" s="23"/>
      <c r="D32" s="34"/>
      <c r="E32" s="35">
        <f>E11+E16+E22+E28</f>
        <v>253444.093</v>
      </c>
      <c r="F32" s="35">
        <f>F11+F16+F22+F28</f>
        <v>225112.52399999998</v>
      </c>
      <c r="G32" s="35">
        <f>G11+G16+G22+G28</f>
        <v>63902.15699999999</v>
      </c>
      <c r="H32" s="35"/>
      <c r="I32" s="35">
        <f>I11+I16+I22+I28</f>
        <v>75688.698</v>
      </c>
      <c r="J32" s="30">
        <f>J28+J22+J16+J11</f>
        <v>14422.201000000001</v>
      </c>
      <c r="K32" s="20">
        <f>K11+K16+K22+K28</f>
        <v>8071.505</v>
      </c>
      <c r="L32" s="35">
        <f>L28+L22+L16+L11</f>
        <v>63027.963</v>
      </c>
      <c r="M32" s="23"/>
      <c r="N32" s="23"/>
      <c r="O32" s="23"/>
      <c r="IV32" s="5"/>
    </row>
    <row r="33" ht="15" customHeight="1"/>
    <row r="34" ht="15" customHeight="1"/>
    <row r="35" ht="15" customHeight="1"/>
    <row r="36" ht="15" customHeight="1"/>
    <row r="37" ht="15" customHeight="1"/>
  </sheetData>
  <sheetProtection selectLockedCells="1" selectUnlockedCells="1"/>
  <mergeCells count="24">
    <mergeCell ref="A2:M2"/>
    <mergeCell ref="A3:A6"/>
    <mergeCell ref="B3:B6"/>
    <mergeCell ref="C3:C6"/>
    <mergeCell ref="D3:D6"/>
    <mergeCell ref="E3:E6"/>
    <mergeCell ref="F3:L3"/>
    <mergeCell ref="M3:M6"/>
    <mergeCell ref="N3:N6"/>
    <mergeCell ref="O3:O6"/>
    <mergeCell ref="F4:F6"/>
    <mergeCell ref="G4:L4"/>
    <mergeCell ref="G5:I5"/>
    <mergeCell ref="J5:K5"/>
    <mergeCell ref="L5:L6"/>
    <mergeCell ref="A8:O8"/>
    <mergeCell ref="A12:O12"/>
    <mergeCell ref="A17:O17"/>
    <mergeCell ref="A23:O23"/>
    <mergeCell ref="C24:C27"/>
    <mergeCell ref="D24:D27"/>
    <mergeCell ref="M24:M27"/>
    <mergeCell ref="N24:N27"/>
    <mergeCell ref="A29:O29"/>
  </mergeCells>
  <printOptions/>
  <pageMargins left="0.39375" right="0.19652777777777777" top="1.18125" bottom="0.5902777777777778" header="0.5118055555555555" footer="0.5118055555555555"/>
  <pageSetup horizontalDpi="300" verticalDpi="300" orientation="landscape" paperSize="9"/>
  <rowBreaks count="3" manualBreakCount="3">
    <brk id="13" max="255" man="1"/>
    <brk id="20" max="255" man="1"/>
    <brk id="28"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user27</dc:creator>
  <cp:keywords/>
  <dc:description/>
  <cp:lastModifiedBy/>
  <cp:lastPrinted>2019-10-03T09:06:08Z</cp:lastPrinted>
  <dcterms:created xsi:type="dcterms:W3CDTF">2006-09-15T22:00:00Z</dcterms:created>
  <dcterms:modified xsi:type="dcterms:W3CDTF">2019-11-01T09:34:49Z</dcterms:modified>
  <cp:category/>
  <cp:version/>
  <cp:contentType/>
  <cp:contentStatus/>
  <cp:revision>81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